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480" windowHeight="10245" tabRatio="382"/>
  </bookViews>
  <sheets>
    <sheet name="Перечень" sheetId="12" r:id="rId1"/>
  </sheets>
  <definedNames>
    <definedName name="_xlnm._FilterDatabase" localSheetId="0" hidden="1">Перечень!$A$21:$AQ$21</definedName>
  </definedNames>
  <calcPr calcId="162913"/>
</workbook>
</file>

<file path=xl/calcChain.xml><?xml version="1.0" encoding="utf-8"?>
<calcChain xmlns="http://schemas.openxmlformats.org/spreadsheetml/2006/main">
  <c r="B26" i="12" l="1"/>
  <c r="S28" i="12"/>
  <c r="S29" i="12"/>
  <c r="B34" i="12"/>
  <c r="B32" i="12"/>
  <c r="B31" i="12"/>
  <c r="B30" i="12"/>
  <c r="B29" i="12"/>
  <c r="B27" i="12"/>
  <c r="B24" i="12"/>
  <c r="B23" i="12"/>
  <c r="B22" i="12"/>
  <c r="B28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</calcChain>
</file>

<file path=xl/sharedStrings.xml><?xml version="1.0" encoding="utf-8"?>
<sst xmlns="http://schemas.openxmlformats.org/spreadsheetml/2006/main" count="277" uniqueCount="104">
  <si>
    <t>№ п/п</t>
  </si>
  <si>
    <t>Дата</t>
  </si>
  <si>
    <t>Документы основание</t>
  </si>
  <si>
    <t>Полное наименование</t>
  </si>
  <si>
    <t>ОГРН</t>
  </si>
  <si>
    <t>Дата заключения договора</t>
  </si>
  <si>
    <t>Дата окончания действия договора</t>
  </si>
  <si>
    <t>Вид документа</t>
  </si>
  <si>
    <t>Реквизиты документа</t>
  </si>
  <si>
    <t>Номер</t>
  </si>
  <si>
    <t>Наименование объекта учета</t>
  </si>
  <si>
    <t>Правообладатель</t>
  </si>
  <si>
    <t>Наименование органа, принявшего документ</t>
  </si>
  <si>
    <t>Марка, модель</t>
  </si>
  <si>
    <t>Год выпуска</t>
  </si>
  <si>
    <t>Государственный регистрационный знак (при наличии)</t>
  </si>
  <si>
    <t>Тип (кадастровый, условный, устаревший)</t>
  </si>
  <si>
    <t>Ответственное структурное подразделение</t>
  </si>
  <si>
    <t>Фактическое значение/ Проектируемое значение (для объектов незавершенного строительства)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</si>
  <si>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</si>
  <si>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Сведения о недвижимом имуществе или его части</t>
  </si>
  <si>
    <t>Кадастровый номер объекта недвижимого имущества, в том числе земельного участка, в (на) котором расположен объект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</si>
  <si>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</si>
  <si>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</si>
  <si>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Адрес страницы в информационно-телекоммуникационной 
сети «Интернет» с размещенным перечнем (изменениями, внесенными в перечень)</t>
  </si>
  <si>
    <t>Тип элемента улично-дорожной сети</t>
  </si>
  <si>
    <t>Тип 
элемента планировочной структуры</t>
  </si>
  <si>
    <t>Единица измерения 
(для площади - кв. м; для протяженности - м; для глубины 
залегания - м; для объема - куб. м</t>
  </si>
  <si>
    <t>Тип: оборудование, машины, механизмы, установки, транспортные средства, инвентарь, инструменты, иное</t>
  </si>
  <si>
    <t>ИНН</t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</si>
  <si>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</si>
  <si>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</si>
  <si>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</si>
  <si>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</si>
  <si>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Структурированный адрес объекта</t>
  </si>
  <si>
    <t>Наименование муниципального района / городского округа / внутригородского округа территории города федерального значения</t>
  </si>
  <si>
    <t>Наименование городского поселения / сельского поселения / внутригородского района городского округа</t>
  </si>
  <si>
    <t>Форма</t>
  </si>
  <si>
    <t>663500, Красноярский край, Манский район, п. Камарчага, ул. Мира,35</t>
  </si>
  <si>
    <t>8(39149)37-222</t>
  </si>
  <si>
    <t>Администрация Камарчагского сельсовета Манского района Красноярского края</t>
  </si>
  <si>
    <t>Иванова Галина Владимировна</t>
  </si>
  <si>
    <t>kamaradm@mail.ru</t>
  </si>
  <si>
    <t>Красноярский край</t>
  </si>
  <si>
    <t>поселок</t>
  </si>
  <si>
    <t>Сорокино</t>
  </si>
  <si>
    <t>водопроводная сеть</t>
  </si>
  <si>
    <t>Красноярский край, Манский район, п. Сорокино</t>
  </si>
  <si>
    <t>Камарчагский сельсовет</t>
  </si>
  <si>
    <t>Манский район</t>
  </si>
  <si>
    <t>24:24:0000000:1403</t>
  </si>
  <si>
    <t>кадастровый</t>
  </si>
  <si>
    <t>км</t>
  </si>
  <si>
    <t>Муниципальное образование "Камарчагский сельсовет" Манского района Красноярского края</t>
  </si>
  <si>
    <t>Красноярский край, Манский район, д. Новосельск</t>
  </si>
  <si>
    <t>деревня</t>
  </si>
  <si>
    <t>Новосельск</t>
  </si>
  <si>
    <t>24:24:0000000:1360</t>
  </si>
  <si>
    <t>Красноярский край, Манский район, д. Новоникольск</t>
  </si>
  <si>
    <t>Новоникольск</t>
  </si>
  <si>
    <t>водопровод 370м. от насосной № 2 до насосной № 1</t>
  </si>
  <si>
    <t>24:24:000000:0000:04:000064000</t>
  </si>
  <si>
    <t>п.м.</t>
  </si>
  <si>
    <t>резервуар нагорный</t>
  </si>
  <si>
    <t>24:24:2106001:680</t>
  </si>
  <si>
    <t>кв.м.</t>
  </si>
  <si>
    <t>56/с, с.2</t>
  </si>
  <si>
    <t>56/2</t>
  </si>
  <si>
    <t>24:24:2106001:693</t>
  </si>
  <si>
    <t>насосная станция</t>
  </si>
  <si>
    <t>24:24:0000000:1311</t>
  </si>
  <si>
    <t>забор вокруг насосной станции</t>
  </si>
  <si>
    <t>24:24:0000000:1312</t>
  </si>
  <si>
    <t>скважина</t>
  </si>
  <si>
    <t>24:24:2103001:413</t>
  </si>
  <si>
    <t>м.</t>
  </si>
  <si>
    <t>24:24:0000000:1310</t>
  </si>
  <si>
    <t>водозаборная скважина №1</t>
  </si>
  <si>
    <t>24:24:2103001:393</t>
  </si>
  <si>
    <t>24:24:000000:0000:04:231:002:000064030</t>
  </si>
  <si>
    <t>временный водопровод до бани 20 мест</t>
  </si>
  <si>
    <t>нежилое здание</t>
  </si>
  <si>
    <t>24:24:000000:0000:032708:006</t>
  </si>
  <si>
    <t>башня водонапорная</t>
  </si>
  <si>
    <t>24:24:000000:0000:04:231:002:000064160</t>
  </si>
  <si>
    <t>1022400561215</t>
  </si>
  <si>
    <t>2424001019</t>
  </si>
  <si>
    <r>
      <t>Номер в реестре имущества</t>
    </r>
    <r>
      <rPr>
        <vertAlign val="superscript"/>
        <sz val="14"/>
        <rFont val="Times New Roman"/>
        <family val="1"/>
        <charset val="204"/>
      </rPr>
      <t>1</t>
    </r>
  </si>
  <si>
    <r>
      <t>Адрес (местоположение)
объекта</t>
    </r>
    <r>
      <rPr>
        <vertAlign val="superscript"/>
        <sz val="14"/>
        <rFont val="Times New Roman"/>
        <family val="1"/>
        <charset val="204"/>
      </rPr>
      <t>2</t>
    </r>
  </si>
  <si>
    <r>
      <t>Вид объекта недвижимости; движимое имущество</t>
    </r>
    <r>
      <rPr>
        <vertAlign val="superscript"/>
        <sz val="14"/>
        <rFont val="Times New Roman"/>
        <family val="1"/>
        <charset val="204"/>
      </rPr>
      <t>6</t>
    </r>
  </si>
  <si>
    <r>
      <t>Сведения о движимом имуществе</t>
    </r>
    <r>
      <rPr>
        <vertAlign val="superscript"/>
        <sz val="14"/>
        <rFont val="Times New Roman"/>
        <family val="1"/>
        <charset val="204"/>
      </rPr>
      <t>11</t>
    </r>
  </si>
  <si>
    <r>
      <t>Сведения о праве аренды или праве безвозмездного пользования имуществом</t>
    </r>
    <r>
      <rPr>
        <vertAlign val="superscript"/>
        <sz val="14"/>
        <rFont val="Times New Roman"/>
        <family val="1"/>
        <charset val="204"/>
      </rPr>
      <t>12</t>
    </r>
  </si>
  <si>
    <r>
      <t>Указать одно из значений:
 в перечне  
(изменениях в перечни)</t>
    </r>
    <r>
      <rPr>
        <vertAlign val="superscript"/>
        <sz val="14"/>
        <rFont val="Times New Roman"/>
        <family val="1"/>
        <charset val="204"/>
      </rPr>
      <t>13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</si>
  <si>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4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</si>
  <si>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4"/>
        <rFont val="Times New Roman"/>
        <family val="1"/>
        <charset val="204"/>
      </rPr>
      <t>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</si>
  <si>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4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</si>
  <si>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4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</si>
  <si>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4"/>
        <rFont val="Times New Roman"/>
        <family val="1"/>
        <charset val="204"/>
      </rPr>
      <t>10</t>
    </r>
  </si>
  <si>
    <r>
      <t>Наименование субъекта Российской Федерации</t>
    </r>
    <r>
      <rPr>
        <vertAlign val="superscript"/>
        <sz val="14"/>
        <rFont val="Times New Roman"/>
        <family val="1"/>
        <charset val="204"/>
      </rPr>
      <t>3</t>
    </r>
  </si>
  <si>
    <r>
      <t>Номер 
дома (включая литеру)</t>
    </r>
    <r>
      <rPr>
        <vertAlign val="superscript"/>
        <sz val="14"/>
        <rFont val="Times New Roman"/>
        <family val="1"/>
        <charset val="204"/>
      </rPr>
      <t>4</t>
    </r>
  </si>
  <si>
    <r>
      <t>Тип и номер корпуса, строения, владения</t>
    </r>
    <r>
      <rPr>
        <vertAlign val="superscript"/>
        <sz val="14"/>
        <rFont val="Times New Roman"/>
        <family val="1"/>
        <charset val="204"/>
      </rPr>
      <t>5</t>
    </r>
    <r>
      <rPr>
        <sz val="14"/>
        <rFont val="Times New Roman"/>
        <family val="1"/>
        <charset val="204"/>
      </rPr>
      <t xml:space="preserve">
</t>
    </r>
  </si>
  <si>
    <t>186</t>
  </si>
  <si>
    <t>124</t>
  </si>
  <si>
    <t>Перечень муниципального имущества, находящегося в собственности Камарчагского сельсовета и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субьектов малого и среднего предпринимательства.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</si>
</sst>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shrinkToFit="1"/>
    </xf>
    <xf numFmtId="1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165" fontId="7" fillId="0" borderId="1" xfId="0" applyNumberFormat="1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8" fillId="0" borderId="2" xfId="1" applyBorder="1" applyAlignment="1" applyProtection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maradm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2"/>
  <sheetViews>
    <sheetView tabSelected="1" zoomScale="72" zoomScaleNormal="72" zoomScaleSheetLayoutView="70" workbookViewId="0">
      <selection activeCell="G22" sqref="G22"/>
    </sheetView>
  </sheetViews>
  <sheetFormatPr defaultRowHeight="12.75" x14ac:dyDescent="0.2"/>
  <cols>
    <col min="1" max="1" width="9.42578125" style="1" customWidth="1"/>
    <col min="2" max="2" width="14.140625" style="1" customWidth="1"/>
    <col min="3" max="3" width="12.28515625" style="1" customWidth="1"/>
    <col min="4" max="4" width="15.28515625" style="1" customWidth="1"/>
    <col min="5" max="5" width="19.28515625" style="1" customWidth="1"/>
    <col min="6" max="6" width="14.7109375" style="1" customWidth="1"/>
    <col min="7" max="7" width="10.85546875" style="1" customWidth="1"/>
    <col min="8" max="8" width="13.5703125" style="1" customWidth="1"/>
    <col min="9" max="9" width="13.42578125" style="1" customWidth="1"/>
    <col min="10" max="10" width="13.28515625" style="1" customWidth="1"/>
    <col min="11" max="11" width="11.42578125" style="1" customWidth="1"/>
    <col min="12" max="12" width="11.5703125" style="1" customWidth="1"/>
    <col min="13" max="13" width="10" style="1" customWidth="1"/>
    <col min="14" max="14" width="10.28515625" style="1" customWidth="1"/>
    <col min="15" max="15" width="22" style="1" customWidth="1"/>
    <col min="16" max="16" width="9.42578125" style="1" customWidth="1"/>
    <col min="17" max="17" width="11.28515625" style="1" customWidth="1"/>
    <col min="18" max="18" width="12.5703125" style="1" customWidth="1"/>
    <col min="19" max="19" width="16.85546875" style="1" customWidth="1"/>
    <col min="20" max="20" width="14" style="1" customWidth="1"/>
    <col min="21" max="21" width="19" style="1" customWidth="1"/>
    <col min="22" max="22" width="18.42578125" style="1" customWidth="1"/>
    <col min="23" max="24" width="10.28515625" style="1" customWidth="1"/>
    <col min="25" max="27" width="7.28515625" style="1" customWidth="1"/>
    <col min="28" max="28" width="10.28515625" style="1" customWidth="1"/>
    <col min="29" max="29" width="18.7109375" style="1" customWidth="1"/>
    <col min="30" max="31" width="7.42578125" style="1" customWidth="1"/>
    <col min="32" max="32" width="9.140625" style="1"/>
    <col min="33" max="33" width="10.7109375" style="1" customWidth="1"/>
    <col min="34" max="34" width="9.140625" style="1"/>
    <col min="35" max="36" width="6.85546875" style="1" customWidth="1"/>
    <col min="37" max="38" width="9.140625" style="1"/>
    <col min="39" max="39" width="11.42578125" style="1" customWidth="1"/>
    <col min="40" max="40" width="9.140625" style="1" customWidth="1"/>
    <col min="41" max="41" width="10" style="1" customWidth="1"/>
    <col min="42" max="42" width="6.7109375" style="1" customWidth="1"/>
    <col min="43" max="43" width="7.5703125" style="1" customWidth="1"/>
    <col min="44" max="16384" width="9.140625" style="1"/>
  </cols>
  <sheetData>
    <row r="1" spans="1:43" ht="25.5" customHeight="1" x14ac:dyDescent="0.2">
      <c r="AO1" s="59" t="s">
        <v>37</v>
      </c>
      <c r="AP1" s="59"/>
      <c r="AQ1" s="59"/>
    </row>
    <row r="2" spans="1:43" x14ac:dyDescent="0.2">
      <c r="AQ2" s="23"/>
    </row>
    <row r="3" spans="1:43" x14ac:dyDescent="0.2">
      <c r="AQ3" s="23"/>
    </row>
    <row r="4" spans="1:43" s="4" customFormat="1" ht="52.5" customHeight="1" x14ac:dyDescent="0.25">
      <c r="A4" s="63" t="s">
        <v>103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5"/>
      <c r="AA4" s="5"/>
    </row>
    <row r="5" spans="1:43" s="4" customFormat="1" ht="13.5" customHeight="1" x14ac:dyDescent="0.25">
      <c r="A5" s="7"/>
      <c r="B5" s="8"/>
      <c r="C5" s="8"/>
      <c r="D5" s="16"/>
      <c r="E5" s="16"/>
      <c r="F5" s="16"/>
      <c r="G5" s="16"/>
      <c r="H5" s="19"/>
      <c r="I5" s="16"/>
      <c r="J5" s="16"/>
      <c r="K5" s="16"/>
      <c r="L5" s="16"/>
      <c r="M5" s="16"/>
      <c r="N5" s="16"/>
      <c r="O5" s="8"/>
      <c r="P5" s="8"/>
      <c r="Q5" s="8"/>
      <c r="R5" s="13"/>
      <c r="S5" s="13"/>
      <c r="T5" s="8"/>
      <c r="U5" s="8"/>
      <c r="V5" s="17"/>
      <c r="W5" s="5"/>
      <c r="X5" s="5"/>
      <c r="Y5" s="5"/>
      <c r="Z5" s="5"/>
      <c r="AA5" s="5"/>
    </row>
    <row r="6" spans="1:43" s="10" customFormat="1" ht="34.5" customHeight="1" x14ac:dyDescent="0.25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9"/>
      <c r="X6" s="69"/>
      <c r="Y6" s="69"/>
      <c r="Z6" s="9"/>
      <c r="AA6" s="9"/>
    </row>
    <row r="7" spans="1:43" s="10" customFormat="1" ht="24.75" customHeight="1" x14ac:dyDescent="0.25">
      <c r="A7" s="11"/>
      <c r="B7" s="12"/>
      <c r="C7" s="12"/>
      <c r="D7" s="15"/>
      <c r="E7" s="15"/>
      <c r="F7" s="15"/>
      <c r="G7" s="15"/>
      <c r="H7" s="20"/>
      <c r="I7" s="15"/>
      <c r="J7" s="15"/>
      <c r="K7" s="15"/>
      <c r="L7" s="15"/>
      <c r="M7" s="15"/>
      <c r="N7" s="15"/>
      <c r="O7" s="12"/>
      <c r="P7" s="12"/>
      <c r="Q7" s="12"/>
      <c r="R7" s="14"/>
      <c r="S7" s="14"/>
      <c r="T7" s="12"/>
      <c r="U7" s="12"/>
      <c r="V7" s="18"/>
      <c r="W7" s="9"/>
      <c r="X7" s="9"/>
      <c r="Y7" s="9"/>
      <c r="Z7" s="9"/>
      <c r="AA7" s="9"/>
      <c r="AO7" s="58"/>
      <c r="AP7" s="58"/>
      <c r="AQ7" s="58"/>
    </row>
    <row r="8" spans="1:43" s="10" customFormat="1" ht="15.75" customHeight="1" x14ac:dyDescent="0.25">
      <c r="A8" s="60" t="s">
        <v>40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  <c r="Q8" s="55"/>
      <c r="R8" s="55"/>
      <c r="S8" s="55"/>
      <c r="T8" s="55"/>
      <c r="U8" s="55"/>
      <c r="V8" s="55"/>
      <c r="W8" s="55"/>
      <c r="X8" s="55"/>
      <c r="Y8" s="55"/>
      <c r="Z8" s="9"/>
      <c r="AA8" s="9"/>
    </row>
    <row r="9" spans="1:43" s="10" customFormat="1" ht="15.75" customHeight="1" x14ac:dyDescent="0.2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2"/>
      <c r="Q9" s="55"/>
      <c r="R9" s="55"/>
      <c r="S9" s="55"/>
      <c r="T9" s="55"/>
      <c r="U9" s="55"/>
      <c r="V9" s="55"/>
      <c r="W9" s="55"/>
      <c r="X9" s="55"/>
      <c r="Y9" s="55"/>
      <c r="Z9" s="9"/>
      <c r="AA9" s="9"/>
    </row>
    <row r="10" spans="1:43" s="10" customFormat="1" ht="15.75" customHeight="1" x14ac:dyDescent="0.25">
      <c r="A10" s="60" t="s">
        <v>17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55"/>
      <c r="R10" s="55"/>
      <c r="S10" s="55"/>
      <c r="T10" s="55"/>
      <c r="U10" s="55"/>
      <c r="V10" s="55"/>
      <c r="W10" s="55"/>
      <c r="X10" s="55"/>
      <c r="Y10" s="55"/>
      <c r="Z10" s="9"/>
      <c r="AA10" s="9"/>
    </row>
    <row r="11" spans="1:43" s="10" customFormat="1" ht="15.75" customHeight="1" x14ac:dyDescent="0.25">
      <c r="A11" s="60" t="s">
        <v>41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55"/>
      <c r="R11" s="55"/>
      <c r="S11" s="55"/>
      <c r="T11" s="55"/>
      <c r="U11" s="55"/>
      <c r="V11" s="55"/>
      <c r="W11" s="55"/>
      <c r="X11" s="55"/>
      <c r="Y11" s="55"/>
      <c r="Z11" s="9"/>
      <c r="AA11" s="9"/>
    </row>
    <row r="12" spans="1:43" s="10" customFormat="1" ht="15.75" customHeight="1" x14ac:dyDescent="0.25">
      <c r="A12" s="60" t="s">
        <v>39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/>
      <c r="Q12" s="55"/>
      <c r="R12" s="55"/>
      <c r="S12" s="55"/>
      <c r="T12" s="55"/>
      <c r="U12" s="55"/>
      <c r="V12" s="55"/>
      <c r="W12" s="55"/>
      <c r="X12" s="55"/>
      <c r="Y12" s="55"/>
      <c r="Z12" s="9"/>
      <c r="AA12" s="9"/>
    </row>
    <row r="13" spans="1:43" s="10" customFormat="1" ht="15.75" customHeight="1" x14ac:dyDescent="0.25">
      <c r="A13" s="66" t="s">
        <v>42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/>
      <c r="Q13" s="55"/>
      <c r="R13" s="55"/>
      <c r="S13" s="55"/>
      <c r="T13" s="55"/>
      <c r="U13" s="55"/>
      <c r="V13" s="55"/>
      <c r="W13" s="55"/>
      <c r="X13" s="55"/>
      <c r="Y13" s="55"/>
      <c r="Z13" s="9"/>
      <c r="AA13" s="9"/>
    </row>
    <row r="14" spans="1:43" s="4" customFormat="1" ht="39.75" customHeight="1" x14ac:dyDescent="0.2">
      <c r="A14" s="60" t="s">
        <v>24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  <c r="Q14" s="55"/>
      <c r="R14" s="55"/>
      <c r="S14" s="55"/>
      <c r="T14" s="55"/>
      <c r="U14" s="55"/>
      <c r="V14" s="55"/>
      <c r="W14" s="55"/>
      <c r="X14" s="55"/>
      <c r="Y14" s="55"/>
      <c r="Z14" s="5"/>
      <c r="AA14" s="5"/>
    </row>
    <row r="15" spans="1:43" s="4" customFormat="1" ht="10.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43" s="6" customFormat="1" ht="10.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43" s="2" customFormat="1" ht="21" customHeight="1" x14ac:dyDescent="0.25">
      <c r="A17" s="38" t="s">
        <v>0</v>
      </c>
      <c r="B17" s="40" t="s">
        <v>87</v>
      </c>
      <c r="C17" s="40" t="s">
        <v>88</v>
      </c>
      <c r="D17" s="40" t="s">
        <v>34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1" t="s">
        <v>89</v>
      </c>
      <c r="P17" s="39" t="s">
        <v>20</v>
      </c>
      <c r="Q17" s="39"/>
      <c r="R17" s="39"/>
      <c r="S17" s="39"/>
      <c r="T17" s="39"/>
      <c r="U17" s="39"/>
      <c r="V17" s="39"/>
      <c r="W17" s="47" t="s">
        <v>90</v>
      </c>
      <c r="X17" s="48"/>
      <c r="Y17" s="48"/>
      <c r="Z17" s="48"/>
      <c r="AA17" s="48"/>
      <c r="AB17" s="49"/>
      <c r="AC17" s="42" t="s">
        <v>91</v>
      </c>
      <c r="AD17" s="43"/>
      <c r="AE17" s="43"/>
      <c r="AF17" s="43"/>
      <c r="AG17" s="43"/>
      <c r="AH17" s="43"/>
      <c r="AI17" s="43"/>
      <c r="AJ17" s="43"/>
      <c r="AK17" s="43"/>
      <c r="AL17" s="44"/>
      <c r="AM17" s="39" t="s">
        <v>92</v>
      </c>
      <c r="AN17" s="56" t="s">
        <v>93</v>
      </c>
      <c r="AO17" s="39"/>
      <c r="AP17" s="39"/>
      <c r="AQ17" s="39"/>
    </row>
    <row r="18" spans="1:43" s="2" customFormat="1" ht="117.75" customHeight="1" x14ac:dyDescent="0.25">
      <c r="A18" s="39"/>
      <c r="B18" s="39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39"/>
      <c r="P18" s="40" t="s">
        <v>94</v>
      </c>
      <c r="Q18" s="45"/>
      <c r="R18" s="39" t="s">
        <v>95</v>
      </c>
      <c r="S18" s="39" t="s">
        <v>96</v>
      </c>
      <c r="T18" s="39"/>
      <c r="U18" s="39"/>
      <c r="V18" s="39" t="s">
        <v>97</v>
      </c>
      <c r="W18" s="50"/>
      <c r="X18" s="51"/>
      <c r="Y18" s="51"/>
      <c r="Z18" s="51"/>
      <c r="AA18" s="51"/>
      <c r="AB18" s="52"/>
      <c r="AC18" s="39" t="s">
        <v>22</v>
      </c>
      <c r="AD18" s="39"/>
      <c r="AE18" s="39"/>
      <c r="AF18" s="39"/>
      <c r="AG18" s="39"/>
      <c r="AH18" s="39" t="s">
        <v>23</v>
      </c>
      <c r="AI18" s="39"/>
      <c r="AJ18" s="39"/>
      <c r="AK18" s="39"/>
      <c r="AL18" s="39"/>
      <c r="AM18" s="45"/>
      <c r="AN18" s="39"/>
      <c r="AO18" s="39"/>
      <c r="AP18" s="39"/>
      <c r="AQ18" s="39"/>
    </row>
    <row r="19" spans="1:43" s="2" customFormat="1" ht="27" customHeight="1" x14ac:dyDescent="0.25">
      <c r="A19" s="39"/>
      <c r="B19" s="39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39"/>
      <c r="P19" s="45"/>
      <c r="Q19" s="45"/>
      <c r="R19" s="39"/>
      <c r="S19" s="56" t="s">
        <v>19</v>
      </c>
      <c r="T19" s="41" t="s">
        <v>18</v>
      </c>
      <c r="U19" s="65" t="s">
        <v>27</v>
      </c>
      <c r="V19" s="39"/>
      <c r="W19" s="53" t="s">
        <v>28</v>
      </c>
      <c r="X19" s="53" t="s">
        <v>15</v>
      </c>
      <c r="Y19" s="53" t="s">
        <v>10</v>
      </c>
      <c r="Z19" s="53" t="s">
        <v>13</v>
      </c>
      <c r="AA19" s="46" t="s">
        <v>14</v>
      </c>
      <c r="AB19" s="46" t="s">
        <v>21</v>
      </c>
      <c r="AC19" s="42" t="s">
        <v>11</v>
      </c>
      <c r="AD19" s="43"/>
      <c r="AE19" s="44"/>
      <c r="AF19" s="41" t="s">
        <v>2</v>
      </c>
      <c r="AG19" s="41"/>
      <c r="AH19" s="42" t="s">
        <v>11</v>
      </c>
      <c r="AI19" s="43"/>
      <c r="AJ19" s="44"/>
      <c r="AK19" s="41" t="s">
        <v>2</v>
      </c>
      <c r="AL19" s="41"/>
      <c r="AM19" s="45"/>
      <c r="AN19" s="57" t="s">
        <v>12</v>
      </c>
      <c r="AO19" s="57" t="s">
        <v>7</v>
      </c>
      <c r="AP19" s="57" t="s">
        <v>8</v>
      </c>
      <c r="AQ19" s="57"/>
    </row>
    <row r="20" spans="1:43" s="2" customFormat="1" ht="210" customHeight="1" x14ac:dyDescent="0.25">
      <c r="A20" s="39"/>
      <c r="B20" s="39"/>
      <c r="C20" s="39"/>
      <c r="D20" s="24" t="s">
        <v>98</v>
      </c>
      <c r="E20" s="25" t="s">
        <v>35</v>
      </c>
      <c r="F20" s="25" t="s">
        <v>36</v>
      </c>
      <c r="G20" s="25" t="s">
        <v>30</v>
      </c>
      <c r="H20" s="25" t="s">
        <v>31</v>
      </c>
      <c r="I20" s="25" t="s">
        <v>26</v>
      </c>
      <c r="J20" s="25" t="s">
        <v>32</v>
      </c>
      <c r="K20" s="25" t="s">
        <v>25</v>
      </c>
      <c r="L20" s="25" t="s">
        <v>33</v>
      </c>
      <c r="M20" s="25" t="s">
        <v>99</v>
      </c>
      <c r="N20" s="25" t="s">
        <v>100</v>
      </c>
      <c r="O20" s="39"/>
      <c r="P20" s="26" t="s">
        <v>9</v>
      </c>
      <c r="Q20" s="26" t="s">
        <v>16</v>
      </c>
      <c r="R20" s="39"/>
      <c r="S20" s="56"/>
      <c r="T20" s="45"/>
      <c r="U20" s="65"/>
      <c r="V20" s="39"/>
      <c r="W20" s="54"/>
      <c r="X20" s="54"/>
      <c r="Y20" s="54"/>
      <c r="Z20" s="54"/>
      <c r="AA20" s="45"/>
      <c r="AB20" s="45"/>
      <c r="AC20" s="25" t="s">
        <v>3</v>
      </c>
      <c r="AD20" s="25" t="s">
        <v>4</v>
      </c>
      <c r="AE20" s="25" t="s">
        <v>29</v>
      </c>
      <c r="AF20" s="27" t="s">
        <v>5</v>
      </c>
      <c r="AG20" s="27" t="s">
        <v>6</v>
      </c>
      <c r="AH20" s="25" t="s">
        <v>3</v>
      </c>
      <c r="AI20" s="25" t="s">
        <v>4</v>
      </c>
      <c r="AJ20" s="25" t="s">
        <v>29</v>
      </c>
      <c r="AK20" s="27" t="s">
        <v>5</v>
      </c>
      <c r="AL20" s="27" t="s">
        <v>6</v>
      </c>
      <c r="AM20" s="45"/>
      <c r="AN20" s="39"/>
      <c r="AO20" s="39"/>
      <c r="AP20" s="28" t="s">
        <v>1</v>
      </c>
      <c r="AQ20" s="28" t="s">
        <v>9</v>
      </c>
    </row>
    <row r="21" spans="1:43" s="3" customFormat="1" ht="18.75" x14ac:dyDescent="0.25">
      <c r="A21" s="29">
        <v>1</v>
      </c>
      <c r="B21" s="29">
        <v>2</v>
      </c>
      <c r="C21" s="29">
        <v>3</v>
      </c>
      <c r="D21" s="29">
        <v>4</v>
      </c>
      <c r="E21" s="29">
        <v>5</v>
      </c>
      <c r="F21" s="29">
        <v>6</v>
      </c>
      <c r="G21" s="29">
        <v>7</v>
      </c>
      <c r="H21" s="29">
        <v>8</v>
      </c>
      <c r="I21" s="29">
        <v>9</v>
      </c>
      <c r="J21" s="29">
        <v>10</v>
      </c>
      <c r="K21" s="29">
        <v>11</v>
      </c>
      <c r="L21" s="29">
        <v>12</v>
      </c>
      <c r="M21" s="29">
        <v>13</v>
      </c>
      <c r="N21" s="29">
        <v>14</v>
      </c>
      <c r="O21" s="29">
        <v>15</v>
      </c>
      <c r="P21" s="29">
        <v>16</v>
      </c>
      <c r="Q21" s="29">
        <v>17</v>
      </c>
      <c r="R21" s="29">
        <v>18</v>
      </c>
      <c r="S21" s="29">
        <v>19</v>
      </c>
      <c r="T21" s="29">
        <v>20</v>
      </c>
      <c r="U21" s="29">
        <v>21</v>
      </c>
      <c r="V21" s="29">
        <v>22</v>
      </c>
      <c r="W21" s="29">
        <v>23</v>
      </c>
      <c r="X21" s="29">
        <v>24</v>
      </c>
      <c r="Y21" s="29">
        <v>25</v>
      </c>
      <c r="Z21" s="29">
        <v>26</v>
      </c>
      <c r="AA21" s="29">
        <v>27</v>
      </c>
      <c r="AB21" s="29">
        <v>28</v>
      </c>
      <c r="AC21" s="29">
        <v>29</v>
      </c>
      <c r="AD21" s="29">
        <v>30</v>
      </c>
      <c r="AE21" s="29">
        <v>31</v>
      </c>
      <c r="AF21" s="29">
        <v>32</v>
      </c>
      <c r="AG21" s="29">
        <v>33</v>
      </c>
      <c r="AH21" s="29">
        <v>34</v>
      </c>
      <c r="AI21" s="29">
        <v>35</v>
      </c>
      <c r="AJ21" s="29">
        <v>36</v>
      </c>
      <c r="AK21" s="29">
        <v>37</v>
      </c>
      <c r="AL21" s="29">
        <v>38</v>
      </c>
      <c r="AM21" s="29">
        <v>39</v>
      </c>
      <c r="AN21" s="29">
        <v>40</v>
      </c>
      <c r="AO21" s="29">
        <v>41</v>
      </c>
      <c r="AP21" s="29">
        <v>42</v>
      </c>
      <c r="AQ21" s="29">
        <v>43</v>
      </c>
    </row>
    <row r="22" spans="1:43" ht="157.5" customHeight="1" x14ac:dyDescent="0.3">
      <c r="A22" s="30">
        <f>SUM(1)</f>
        <v>1</v>
      </c>
      <c r="B22" s="30">
        <f>SUM(181)</f>
        <v>181</v>
      </c>
      <c r="C22" s="30" t="s">
        <v>47</v>
      </c>
      <c r="D22" s="30" t="s">
        <v>43</v>
      </c>
      <c r="E22" s="30" t="s">
        <v>49</v>
      </c>
      <c r="F22" s="30" t="s">
        <v>48</v>
      </c>
      <c r="G22" s="30" t="s">
        <v>44</v>
      </c>
      <c r="H22" s="30" t="s">
        <v>45</v>
      </c>
      <c r="I22" s="30"/>
      <c r="J22" s="30" t="s">
        <v>46</v>
      </c>
      <c r="K22" s="30"/>
      <c r="L22" s="30"/>
      <c r="M22" s="30"/>
      <c r="N22" s="30"/>
      <c r="O22" s="31" t="s">
        <v>46</v>
      </c>
      <c r="P22" s="31" t="s">
        <v>50</v>
      </c>
      <c r="Q22" s="31" t="s">
        <v>51</v>
      </c>
      <c r="R22" s="31"/>
      <c r="S22" s="32">
        <v>3911</v>
      </c>
      <c r="T22" s="31"/>
      <c r="U22" s="31" t="s">
        <v>52</v>
      </c>
      <c r="V22" s="31" t="s">
        <v>46</v>
      </c>
      <c r="W22" s="31"/>
      <c r="X22" s="31"/>
      <c r="Y22" s="31"/>
      <c r="Z22" s="31"/>
      <c r="AA22" s="31"/>
      <c r="AB22" s="31"/>
      <c r="AC22" s="31" t="s">
        <v>53</v>
      </c>
      <c r="AD22" s="33" t="s">
        <v>85</v>
      </c>
      <c r="AE22" s="33" t="s">
        <v>86</v>
      </c>
      <c r="AF22" s="31"/>
      <c r="AG22" s="31"/>
      <c r="AH22" s="31"/>
      <c r="AI22" s="31"/>
      <c r="AJ22" s="31"/>
      <c r="AK22" s="31"/>
      <c r="AL22" s="31"/>
      <c r="AM22" s="31"/>
      <c r="AN22" s="31" t="s">
        <v>48</v>
      </c>
      <c r="AO22" s="31"/>
      <c r="AP22" s="31"/>
      <c r="AQ22" s="31"/>
    </row>
    <row r="23" spans="1:43" ht="144" customHeight="1" x14ac:dyDescent="0.3">
      <c r="A23" s="30">
        <f>SUM(2)</f>
        <v>2</v>
      </c>
      <c r="B23" s="30">
        <f>SUM(183)</f>
        <v>183</v>
      </c>
      <c r="C23" s="30" t="s">
        <v>54</v>
      </c>
      <c r="D23" s="30" t="s">
        <v>43</v>
      </c>
      <c r="E23" s="30" t="s">
        <v>49</v>
      </c>
      <c r="F23" s="30" t="s">
        <v>48</v>
      </c>
      <c r="G23" s="30" t="s">
        <v>55</v>
      </c>
      <c r="H23" s="30" t="s">
        <v>56</v>
      </c>
      <c r="I23" s="30"/>
      <c r="J23" s="30" t="s">
        <v>46</v>
      </c>
      <c r="K23" s="30"/>
      <c r="L23" s="30"/>
      <c r="M23" s="30"/>
      <c r="N23" s="30"/>
      <c r="O23" s="31" t="s">
        <v>46</v>
      </c>
      <c r="P23" s="31" t="s">
        <v>57</v>
      </c>
      <c r="Q23" s="31" t="s">
        <v>51</v>
      </c>
      <c r="R23" s="31"/>
      <c r="S23" s="32">
        <v>3844</v>
      </c>
      <c r="T23" s="31"/>
      <c r="U23" s="31" t="s">
        <v>52</v>
      </c>
      <c r="V23" s="31" t="s">
        <v>46</v>
      </c>
      <c r="W23" s="31"/>
      <c r="X23" s="31"/>
      <c r="Y23" s="31"/>
      <c r="Z23" s="31"/>
      <c r="AA23" s="31"/>
      <c r="AB23" s="31"/>
      <c r="AC23" s="31" t="s">
        <v>53</v>
      </c>
      <c r="AD23" s="33" t="s">
        <v>85</v>
      </c>
      <c r="AE23" s="33" t="s">
        <v>86</v>
      </c>
      <c r="AF23" s="31"/>
      <c r="AG23" s="31"/>
      <c r="AH23" s="31"/>
      <c r="AI23" s="31"/>
      <c r="AJ23" s="31"/>
      <c r="AK23" s="31"/>
      <c r="AL23" s="31"/>
      <c r="AM23" s="31"/>
      <c r="AN23" s="31" t="s">
        <v>48</v>
      </c>
      <c r="AO23" s="31"/>
      <c r="AP23" s="31"/>
      <c r="AQ23" s="31"/>
    </row>
    <row r="24" spans="1:43" ht="156" customHeight="1" x14ac:dyDescent="0.3">
      <c r="A24" s="30">
        <f>SUM(3)</f>
        <v>3</v>
      </c>
      <c r="B24" s="30">
        <f>SUM(123)</f>
        <v>123</v>
      </c>
      <c r="C24" s="30" t="s">
        <v>58</v>
      </c>
      <c r="D24" s="30" t="s">
        <v>43</v>
      </c>
      <c r="E24" s="30" t="s">
        <v>49</v>
      </c>
      <c r="F24" s="30" t="s">
        <v>48</v>
      </c>
      <c r="G24" s="30" t="s">
        <v>55</v>
      </c>
      <c r="H24" s="30" t="s">
        <v>59</v>
      </c>
      <c r="I24" s="30"/>
      <c r="J24" s="30" t="s">
        <v>46</v>
      </c>
      <c r="K24" s="30"/>
      <c r="L24" s="30"/>
      <c r="M24" s="30"/>
      <c r="N24" s="30"/>
      <c r="O24" s="31" t="s">
        <v>60</v>
      </c>
      <c r="P24" s="31" t="s">
        <v>61</v>
      </c>
      <c r="Q24" s="31" t="s">
        <v>51</v>
      </c>
      <c r="R24" s="31"/>
      <c r="S24" s="31">
        <v>3.7</v>
      </c>
      <c r="T24" s="31"/>
      <c r="U24" s="31" t="s">
        <v>62</v>
      </c>
      <c r="V24" s="31" t="s">
        <v>60</v>
      </c>
      <c r="W24" s="31"/>
      <c r="X24" s="31"/>
      <c r="Y24" s="31"/>
      <c r="Z24" s="31"/>
      <c r="AA24" s="31"/>
      <c r="AB24" s="31"/>
      <c r="AC24" s="31" t="s">
        <v>53</v>
      </c>
      <c r="AD24" s="33" t="s">
        <v>85</v>
      </c>
      <c r="AE24" s="33" t="s">
        <v>86</v>
      </c>
      <c r="AF24" s="31"/>
      <c r="AG24" s="31"/>
      <c r="AH24" s="31"/>
      <c r="AI24" s="31"/>
      <c r="AJ24" s="31"/>
      <c r="AK24" s="31"/>
      <c r="AL24" s="31"/>
      <c r="AM24" s="31"/>
      <c r="AN24" s="31" t="s">
        <v>48</v>
      </c>
      <c r="AO24" s="31"/>
      <c r="AP24" s="31"/>
      <c r="AQ24" s="31"/>
    </row>
    <row r="25" spans="1:43" ht="162.75" customHeight="1" x14ac:dyDescent="0.3">
      <c r="A25" s="30">
        <f>SUM(4)</f>
        <v>4</v>
      </c>
      <c r="B25" s="36" t="s">
        <v>101</v>
      </c>
      <c r="C25" s="30" t="s">
        <v>47</v>
      </c>
      <c r="D25" s="30" t="s">
        <v>43</v>
      </c>
      <c r="E25" s="30" t="s">
        <v>49</v>
      </c>
      <c r="F25" s="30" t="s">
        <v>48</v>
      </c>
      <c r="G25" s="30" t="s">
        <v>44</v>
      </c>
      <c r="H25" s="30" t="s">
        <v>45</v>
      </c>
      <c r="I25" s="30"/>
      <c r="J25" s="30" t="s">
        <v>63</v>
      </c>
      <c r="K25" s="30"/>
      <c r="L25" s="30"/>
      <c r="M25" s="30" t="s">
        <v>66</v>
      </c>
      <c r="N25" s="30"/>
      <c r="O25" s="31" t="s">
        <v>63</v>
      </c>
      <c r="P25" s="31" t="s">
        <v>64</v>
      </c>
      <c r="Q25" s="31" t="s">
        <v>51</v>
      </c>
      <c r="R25" s="31"/>
      <c r="S25" s="34">
        <v>1.5</v>
      </c>
      <c r="T25" s="31"/>
      <c r="U25" s="31" t="s">
        <v>65</v>
      </c>
      <c r="V25" s="31" t="s">
        <v>63</v>
      </c>
      <c r="W25" s="31"/>
      <c r="X25" s="31"/>
      <c r="Y25" s="31"/>
      <c r="Z25" s="31"/>
      <c r="AA25" s="31"/>
      <c r="AB25" s="31"/>
      <c r="AC25" s="31" t="s">
        <v>53</v>
      </c>
      <c r="AD25" s="33" t="s">
        <v>85</v>
      </c>
      <c r="AE25" s="33" t="s">
        <v>86</v>
      </c>
      <c r="AF25" s="31"/>
      <c r="AG25" s="31"/>
      <c r="AH25" s="31"/>
      <c r="AI25" s="31"/>
      <c r="AJ25" s="31"/>
      <c r="AK25" s="31"/>
      <c r="AL25" s="31"/>
      <c r="AM25" s="31"/>
      <c r="AN25" s="31" t="s">
        <v>48</v>
      </c>
      <c r="AO25" s="31"/>
      <c r="AP25" s="31"/>
      <c r="AQ25" s="31"/>
    </row>
    <row r="26" spans="1:43" ht="177" customHeight="1" x14ac:dyDescent="0.3">
      <c r="A26" s="30">
        <f>SUM(5)</f>
        <v>5</v>
      </c>
      <c r="B26" s="30">
        <f>SUM(182)</f>
        <v>182</v>
      </c>
      <c r="C26" s="30" t="s">
        <v>47</v>
      </c>
      <c r="D26" s="30" t="s">
        <v>43</v>
      </c>
      <c r="E26" s="30" t="s">
        <v>49</v>
      </c>
      <c r="F26" s="30" t="s">
        <v>48</v>
      </c>
      <c r="G26" s="30" t="s">
        <v>44</v>
      </c>
      <c r="H26" s="30" t="s">
        <v>45</v>
      </c>
      <c r="I26" s="30"/>
      <c r="J26" s="30" t="s">
        <v>63</v>
      </c>
      <c r="K26" s="30"/>
      <c r="L26" s="30"/>
      <c r="M26" s="30" t="s">
        <v>67</v>
      </c>
      <c r="N26" s="30"/>
      <c r="O26" s="31" t="s">
        <v>63</v>
      </c>
      <c r="P26" s="31" t="s">
        <v>68</v>
      </c>
      <c r="Q26" s="31" t="s">
        <v>51</v>
      </c>
      <c r="R26" s="31"/>
      <c r="S26" s="34">
        <v>1.5</v>
      </c>
      <c r="T26" s="31"/>
      <c r="U26" s="31" t="s">
        <v>65</v>
      </c>
      <c r="V26" s="31" t="s">
        <v>63</v>
      </c>
      <c r="W26" s="31"/>
      <c r="X26" s="31"/>
      <c r="Y26" s="31"/>
      <c r="Z26" s="31"/>
      <c r="AA26" s="31"/>
      <c r="AB26" s="31"/>
      <c r="AC26" s="31" t="s">
        <v>53</v>
      </c>
      <c r="AD26" s="33" t="s">
        <v>85</v>
      </c>
      <c r="AE26" s="33" t="s">
        <v>86</v>
      </c>
      <c r="AF26" s="31"/>
      <c r="AG26" s="31"/>
      <c r="AH26" s="31"/>
      <c r="AI26" s="31"/>
      <c r="AJ26" s="31"/>
      <c r="AK26" s="31"/>
      <c r="AL26" s="31"/>
      <c r="AM26" s="31"/>
      <c r="AN26" s="31" t="s">
        <v>48</v>
      </c>
      <c r="AO26" s="31"/>
      <c r="AP26" s="31"/>
      <c r="AQ26" s="31"/>
    </row>
    <row r="27" spans="1:43" ht="178.5" customHeight="1" x14ac:dyDescent="0.3">
      <c r="A27" s="30">
        <f>SUM(6)</f>
        <v>6</v>
      </c>
      <c r="B27" s="30">
        <f>SUM(179)</f>
        <v>179</v>
      </c>
      <c r="C27" s="30" t="s">
        <v>47</v>
      </c>
      <c r="D27" s="30" t="s">
        <v>43</v>
      </c>
      <c r="E27" s="30" t="s">
        <v>49</v>
      </c>
      <c r="F27" s="30" t="s">
        <v>48</v>
      </c>
      <c r="G27" s="30" t="s">
        <v>44</v>
      </c>
      <c r="H27" s="30" t="s">
        <v>45</v>
      </c>
      <c r="I27" s="30"/>
      <c r="J27" s="30" t="s">
        <v>69</v>
      </c>
      <c r="K27" s="30"/>
      <c r="L27" s="30"/>
      <c r="M27" s="30"/>
      <c r="N27" s="30"/>
      <c r="O27" s="31" t="s">
        <v>69</v>
      </c>
      <c r="P27" s="31" t="s">
        <v>70</v>
      </c>
      <c r="Q27" s="31" t="s">
        <v>51</v>
      </c>
      <c r="R27" s="31"/>
      <c r="S27" s="34">
        <v>10.6</v>
      </c>
      <c r="T27" s="31"/>
      <c r="U27" s="31" t="s">
        <v>65</v>
      </c>
      <c r="V27" s="31" t="s">
        <v>69</v>
      </c>
      <c r="W27" s="31"/>
      <c r="X27" s="31"/>
      <c r="Y27" s="31"/>
      <c r="Z27" s="31"/>
      <c r="AA27" s="31"/>
      <c r="AB27" s="31"/>
      <c r="AC27" s="31" t="s">
        <v>53</v>
      </c>
      <c r="AD27" s="33" t="s">
        <v>85</v>
      </c>
      <c r="AE27" s="33" t="s">
        <v>86</v>
      </c>
      <c r="AF27" s="31"/>
      <c r="AG27" s="31"/>
      <c r="AH27" s="31"/>
      <c r="AI27" s="31"/>
      <c r="AJ27" s="31"/>
      <c r="AK27" s="31"/>
      <c r="AL27" s="31"/>
      <c r="AM27" s="31"/>
      <c r="AN27" s="31" t="s">
        <v>48</v>
      </c>
      <c r="AO27" s="31"/>
      <c r="AP27" s="31"/>
      <c r="AQ27" s="31"/>
    </row>
    <row r="28" spans="1:43" ht="176.25" customHeight="1" x14ac:dyDescent="0.3">
      <c r="A28" s="30">
        <f>SUM(7)</f>
        <v>7</v>
      </c>
      <c r="B28" s="30">
        <f>SUM(180)</f>
        <v>180</v>
      </c>
      <c r="C28" s="30" t="s">
        <v>47</v>
      </c>
      <c r="D28" s="30" t="s">
        <v>43</v>
      </c>
      <c r="E28" s="30" t="s">
        <v>49</v>
      </c>
      <c r="F28" s="30" t="s">
        <v>48</v>
      </c>
      <c r="G28" s="30" t="s">
        <v>44</v>
      </c>
      <c r="H28" s="30" t="s">
        <v>45</v>
      </c>
      <c r="I28" s="30"/>
      <c r="J28" s="30" t="s">
        <v>71</v>
      </c>
      <c r="K28" s="30"/>
      <c r="L28" s="30"/>
      <c r="M28" s="30"/>
      <c r="N28" s="30"/>
      <c r="O28" s="30" t="s">
        <v>71</v>
      </c>
      <c r="P28" s="31" t="s">
        <v>72</v>
      </c>
      <c r="Q28" s="31" t="s">
        <v>51</v>
      </c>
      <c r="R28" s="31"/>
      <c r="S28" s="35">
        <f>SUM(400)</f>
        <v>400</v>
      </c>
      <c r="T28" s="31"/>
      <c r="U28" s="31"/>
      <c r="V28" s="30" t="s">
        <v>71</v>
      </c>
      <c r="W28" s="31"/>
      <c r="X28" s="31"/>
      <c r="Y28" s="31"/>
      <c r="Z28" s="31"/>
      <c r="AA28" s="31"/>
      <c r="AB28" s="31"/>
      <c r="AC28" s="31" t="s">
        <v>53</v>
      </c>
      <c r="AD28" s="33" t="s">
        <v>85</v>
      </c>
      <c r="AE28" s="33" t="s">
        <v>86</v>
      </c>
      <c r="AF28" s="31"/>
      <c r="AG28" s="31"/>
      <c r="AH28" s="31"/>
      <c r="AI28" s="31"/>
      <c r="AJ28" s="31"/>
      <c r="AK28" s="31"/>
      <c r="AL28" s="31"/>
      <c r="AM28" s="31"/>
      <c r="AN28" s="31" t="s">
        <v>48</v>
      </c>
      <c r="AO28" s="31"/>
      <c r="AP28" s="31"/>
      <c r="AQ28" s="31"/>
    </row>
    <row r="29" spans="1:43" ht="177" customHeight="1" x14ac:dyDescent="0.3">
      <c r="A29" s="30">
        <f>SUM(8)</f>
        <v>8</v>
      </c>
      <c r="B29" s="30">
        <f>SUM(184)</f>
        <v>184</v>
      </c>
      <c r="C29" s="30" t="s">
        <v>54</v>
      </c>
      <c r="D29" s="30" t="s">
        <v>43</v>
      </c>
      <c r="E29" s="30" t="s">
        <v>49</v>
      </c>
      <c r="F29" s="30" t="s">
        <v>48</v>
      </c>
      <c r="G29" s="30" t="s">
        <v>55</v>
      </c>
      <c r="H29" s="30" t="s">
        <v>56</v>
      </c>
      <c r="I29" s="30"/>
      <c r="J29" s="30" t="s">
        <v>73</v>
      </c>
      <c r="K29" s="30"/>
      <c r="L29" s="30"/>
      <c r="M29" s="30"/>
      <c r="N29" s="30"/>
      <c r="O29" s="30" t="s">
        <v>73</v>
      </c>
      <c r="P29" s="31" t="s">
        <v>74</v>
      </c>
      <c r="Q29" s="31" t="s">
        <v>51</v>
      </c>
      <c r="R29" s="31"/>
      <c r="S29" s="35">
        <f>SUM(100)</f>
        <v>100</v>
      </c>
      <c r="T29" s="31"/>
      <c r="U29" s="31" t="s">
        <v>75</v>
      </c>
      <c r="V29" s="30" t="s">
        <v>73</v>
      </c>
      <c r="W29" s="31"/>
      <c r="X29" s="31"/>
      <c r="Y29" s="31"/>
      <c r="Z29" s="31"/>
      <c r="AA29" s="31"/>
      <c r="AB29" s="31"/>
      <c r="AC29" s="31" t="s">
        <v>53</v>
      </c>
      <c r="AD29" s="33" t="s">
        <v>85</v>
      </c>
      <c r="AE29" s="33" t="s">
        <v>86</v>
      </c>
      <c r="AF29" s="31"/>
      <c r="AG29" s="31"/>
      <c r="AH29" s="31"/>
      <c r="AI29" s="31"/>
      <c r="AJ29" s="31"/>
      <c r="AK29" s="31"/>
      <c r="AL29" s="31"/>
      <c r="AM29" s="31"/>
      <c r="AN29" s="31" t="s">
        <v>48</v>
      </c>
      <c r="AO29" s="31"/>
      <c r="AP29" s="31"/>
      <c r="AQ29" s="31"/>
    </row>
    <row r="30" spans="1:43" ht="179.25" customHeight="1" x14ac:dyDescent="0.3">
      <c r="A30" s="30">
        <f>SUM(9)</f>
        <v>9</v>
      </c>
      <c r="B30" s="30">
        <f>SUM(185)</f>
        <v>185</v>
      </c>
      <c r="C30" s="30" t="s">
        <v>54</v>
      </c>
      <c r="D30" s="30" t="s">
        <v>43</v>
      </c>
      <c r="E30" s="30" t="s">
        <v>49</v>
      </c>
      <c r="F30" s="30" t="s">
        <v>48</v>
      </c>
      <c r="G30" s="30" t="s">
        <v>55</v>
      </c>
      <c r="H30" s="30" t="s">
        <v>56</v>
      </c>
      <c r="I30" s="30"/>
      <c r="J30" s="30" t="s">
        <v>73</v>
      </c>
      <c r="K30" s="30"/>
      <c r="L30" s="30"/>
      <c r="M30" s="30"/>
      <c r="N30" s="30"/>
      <c r="O30" s="30" t="s">
        <v>73</v>
      </c>
      <c r="P30" s="31" t="s">
        <v>76</v>
      </c>
      <c r="Q30" s="31" t="s">
        <v>51</v>
      </c>
      <c r="R30" s="31"/>
      <c r="S30" s="34">
        <v>11.7</v>
      </c>
      <c r="T30" s="31"/>
      <c r="U30" s="31" t="s">
        <v>65</v>
      </c>
      <c r="V30" s="30" t="s">
        <v>73</v>
      </c>
      <c r="W30" s="31"/>
      <c r="X30" s="31"/>
      <c r="Y30" s="31"/>
      <c r="Z30" s="31"/>
      <c r="AA30" s="31"/>
      <c r="AB30" s="31"/>
      <c r="AC30" s="31" t="s">
        <v>53</v>
      </c>
      <c r="AD30" s="33" t="s">
        <v>85</v>
      </c>
      <c r="AE30" s="33" t="s">
        <v>86</v>
      </c>
      <c r="AF30" s="31"/>
      <c r="AG30" s="31"/>
      <c r="AH30" s="31"/>
      <c r="AI30" s="31"/>
      <c r="AJ30" s="31"/>
      <c r="AK30" s="31"/>
      <c r="AL30" s="31"/>
      <c r="AM30" s="31"/>
      <c r="AN30" s="31" t="s">
        <v>48</v>
      </c>
      <c r="AO30" s="31"/>
      <c r="AP30" s="31"/>
      <c r="AQ30" s="31"/>
    </row>
    <row r="31" spans="1:43" ht="216.75" customHeight="1" x14ac:dyDescent="0.3">
      <c r="A31" s="30">
        <f>SUM(10)</f>
        <v>10</v>
      </c>
      <c r="B31" s="30">
        <f>SUM(186)</f>
        <v>186</v>
      </c>
      <c r="C31" s="30" t="s">
        <v>54</v>
      </c>
      <c r="D31" s="30" t="s">
        <v>43</v>
      </c>
      <c r="E31" s="30" t="s">
        <v>49</v>
      </c>
      <c r="F31" s="30" t="s">
        <v>48</v>
      </c>
      <c r="G31" s="30" t="s">
        <v>55</v>
      </c>
      <c r="H31" s="30" t="s">
        <v>56</v>
      </c>
      <c r="I31" s="30"/>
      <c r="J31" s="30" t="s">
        <v>77</v>
      </c>
      <c r="K31" s="30"/>
      <c r="L31" s="30"/>
      <c r="M31" s="30"/>
      <c r="N31" s="30"/>
      <c r="O31" s="30" t="s">
        <v>77</v>
      </c>
      <c r="P31" s="31" t="s">
        <v>78</v>
      </c>
      <c r="Q31" s="31" t="s">
        <v>51</v>
      </c>
      <c r="R31" s="31"/>
      <c r="S31" s="34">
        <v>61.8</v>
      </c>
      <c r="T31" s="31"/>
      <c r="U31" s="31" t="s">
        <v>75</v>
      </c>
      <c r="V31" s="30" t="s">
        <v>77</v>
      </c>
      <c r="W31" s="31"/>
      <c r="X31" s="31"/>
      <c r="Y31" s="31"/>
      <c r="Z31" s="31"/>
      <c r="AA31" s="31"/>
      <c r="AB31" s="31"/>
      <c r="AC31" s="31" t="s">
        <v>53</v>
      </c>
      <c r="AD31" s="33" t="s">
        <v>85</v>
      </c>
      <c r="AE31" s="33" t="s">
        <v>86</v>
      </c>
      <c r="AF31" s="31"/>
      <c r="AG31" s="31"/>
      <c r="AH31" s="31"/>
      <c r="AI31" s="31"/>
      <c r="AJ31" s="31"/>
      <c r="AK31" s="31"/>
      <c r="AL31" s="31"/>
      <c r="AM31" s="31"/>
      <c r="AN31" s="31" t="s">
        <v>48</v>
      </c>
      <c r="AO31" s="31"/>
      <c r="AP31" s="31"/>
      <c r="AQ31" s="31"/>
    </row>
    <row r="32" spans="1:43" ht="259.5" customHeight="1" x14ac:dyDescent="0.3">
      <c r="A32" s="30">
        <f>SUM(11)</f>
        <v>11</v>
      </c>
      <c r="B32" s="30">
        <f>SUM(113)</f>
        <v>113</v>
      </c>
      <c r="C32" s="30" t="s">
        <v>58</v>
      </c>
      <c r="D32" s="30" t="s">
        <v>43</v>
      </c>
      <c r="E32" s="30" t="s">
        <v>49</v>
      </c>
      <c r="F32" s="30" t="s">
        <v>48</v>
      </c>
      <c r="G32" s="30" t="s">
        <v>55</v>
      </c>
      <c r="H32" s="30" t="s">
        <v>59</v>
      </c>
      <c r="I32" s="30"/>
      <c r="J32" s="30" t="s">
        <v>80</v>
      </c>
      <c r="K32" s="30"/>
      <c r="L32" s="30"/>
      <c r="M32" s="30"/>
      <c r="N32" s="30"/>
      <c r="O32" s="30" t="s">
        <v>80</v>
      </c>
      <c r="P32" s="31" t="s">
        <v>79</v>
      </c>
      <c r="Q32" s="31" t="s">
        <v>51</v>
      </c>
      <c r="R32" s="31"/>
      <c r="S32" s="34">
        <v>1.54</v>
      </c>
      <c r="T32" s="31"/>
      <c r="U32" s="31" t="s">
        <v>62</v>
      </c>
      <c r="V32" s="31" t="s">
        <v>80</v>
      </c>
      <c r="W32" s="31"/>
      <c r="X32" s="31"/>
      <c r="Y32" s="31"/>
      <c r="Z32" s="31"/>
      <c r="AA32" s="31"/>
      <c r="AB32" s="31"/>
      <c r="AC32" s="31" t="s">
        <v>53</v>
      </c>
      <c r="AD32" s="33" t="s">
        <v>85</v>
      </c>
      <c r="AE32" s="33" t="s">
        <v>86</v>
      </c>
      <c r="AF32" s="31"/>
      <c r="AG32" s="31"/>
      <c r="AH32" s="31"/>
      <c r="AI32" s="31"/>
      <c r="AJ32" s="31"/>
      <c r="AK32" s="31"/>
      <c r="AL32" s="31"/>
      <c r="AM32" s="31"/>
      <c r="AN32" s="31" t="s">
        <v>48</v>
      </c>
      <c r="AO32" s="31"/>
      <c r="AP32" s="31"/>
      <c r="AQ32" s="31"/>
    </row>
    <row r="33" spans="1:43" ht="178.5" customHeight="1" x14ac:dyDescent="0.3">
      <c r="A33" s="30">
        <f>SUM(12)</f>
        <v>12</v>
      </c>
      <c r="B33" s="36" t="s">
        <v>102</v>
      </c>
      <c r="C33" s="30" t="s">
        <v>58</v>
      </c>
      <c r="D33" s="30" t="s">
        <v>43</v>
      </c>
      <c r="E33" s="30" t="s">
        <v>49</v>
      </c>
      <c r="F33" s="30" t="s">
        <v>48</v>
      </c>
      <c r="G33" s="30" t="s">
        <v>55</v>
      </c>
      <c r="H33" s="30" t="s">
        <v>59</v>
      </c>
      <c r="I33" s="30"/>
      <c r="J33" s="30" t="s">
        <v>81</v>
      </c>
      <c r="K33" s="30"/>
      <c r="L33" s="30"/>
      <c r="M33" s="30"/>
      <c r="N33" s="30"/>
      <c r="O33" s="30" t="s">
        <v>81</v>
      </c>
      <c r="P33" s="31" t="s">
        <v>82</v>
      </c>
      <c r="Q33" s="31" t="s">
        <v>51</v>
      </c>
      <c r="R33" s="31"/>
      <c r="S33" s="34">
        <v>29.1</v>
      </c>
      <c r="T33" s="31"/>
      <c r="U33" s="31" t="s">
        <v>65</v>
      </c>
      <c r="V33" s="31" t="s">
        <v>81</v>
      </c>
      <c r="W33" s="31"/>
      <c r="X33" s="31"/>
      <c r="Y33" s="31"/>
      <c r="Z33" s="31"/>
      <c r="AA33" s="31"/>
      <c r="AB33" s="31"/>
      <c r="AC33" s="31" t="s">
        <v>40</v>
      </c>
      <c r="AD33" s="33" t="s">
        <v>85</v>
      </c>
      <c r="AE33" s="33" t="s">
        <v>86</v>
      </c>
      <c r="AF33" s="31"/>
      <c r="AG33" s="31"/>
      <c r="AH33" s="31"/>
      <c r="AI33" s="31"/>
      <c r="AJ33" s="31"/>
      <c r="AK33" s="31"/>
      <c r="AL33" s="31"/>
      <c r="AM33" s="31"/>
      <c r="AN33" s="31" t="s">
        <v>48</v>
      </c>
      <c r="AO33" s="31"/>
      <c r="AP33" s="31"/>
      <c r="AQ33" s="31"/>
    </row>
    <row r="34" spans="1:43" ht="219" customHeight="1" x14ac:dyDescent="0.3">
      <c r="A34" s="30">
        <f>SUM(13)</f>
        <v>13</v>
      </c>
      <c r="B34" s="30">
        <f>SUM(115)</f>
        <v>115</v>
      </c>
      <c r="C34" s="30" t="s">
        <v>58</v>
      </c>
      <c r="D34" s="30" t="s">
        <v>43</v>
      </c>
      <c r="E34" s="30" t="s">
        <v>49</v>
      </c>
      <c r="F34" s="30" t="s">
        <v>48</v>
      </c>
      <c r="G34" s="30" t="s">
        <v>55</v>
      </c>
      <c r="H34" s="30" t="s">
        <v>59</v>
      </c>
      <c r="I34" s="30"/>
      <c r="J34" s="30" t="s">
        <v>83</v>
      </c>
      <c r="K34" s="30"/>
      <c r="L34" s="30"/>
      <c r="M34" s="30"/>
      <c r="N34" s="30"/>
      <c r="O34" s="30" t="s">
        <v>83</v>
      </c>
      <c r="P34" s="31" t="s">
        <v>84</v>
      </c>
      <c r="Q34" s="31" t="s">
        <v>51</v>
      </c>
      <c r="R34" s="31"/>
      <c r="S34" s="34">
        <v>1.2</v>
      </c>
      <c r="T34" s="31"/>
      <c r="U34" s="31" t="s">
        <v>65</v>
      </c>
      <c r="V34" s="30" t="s">
        <v>83</v>
      </c>
      <c r="W34" s="31"/>
      <c r="X34" s="31"/>
      <c r="Y34" s="31"/>
      <c r="Z34" s="31"/>
      <c r="AA34" s="31"/>
      <c r="AB34" s="31"/>
      <c r="AC34" s="31" t="s">
        <v>53</v>
      </c>
      <c r="AD34" s="33" t="s">
        <v>85</v>
      </c>
      <c r="AE34" s="33" t="s">
        <v>86</v>
      </c>
      <c r="AF34" s="31"/>
      <c r="AG34" s="31"/>
      <c r="AH34" s="31"/>
      <c r="AI34" s="31"/>
      <c r="AJ34" s="31"/>
      <c r="AK34" s="31"/>
      <c r="AL34" s="31"/>
      <c r="AM34" s="31"/>
      <c r="AN34" s="31" t="s">
        <v>48</v>
      </c>
      <c r="AO34" s="31"/>
      <c r="AP34" s="31"/>
      <c r="AQ34" s="31"/>
    </row>
    <row r="35" spans="1:43" ht="111.75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</row>
    <row r="36" spans="1:43" ht="111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</row>
    <row r="37" spans="1:43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</row>
    <row r="38" spans="1:43" ht="24.75" customHeight="1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</row>
    <row r="39" spans="1:43" ht="36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  <row r="40" spans="1:43" ht="17.25" customHeight="1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</row>
    <row r="41" spans="1:43" ht="22.5" customHeight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</row>
    <row r="42" spans="1:43" ht="21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</row>
    <row r="43" spans="1:43" ht="21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</row>
    <row r="44" spans="1:43" ht="22.5" customHeight="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</row>
    <row r="45" spans="1:43" ht="20.25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</row>
    <row r="46" spans="1:43" ht="67.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</row>
    <row r="47" spans="1:43" ht="21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</row>
    <row r="48" spans="1:43" ht="21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</row>
    <row r="49" spans="1:25" ht="33.75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</row>
    <row r="50" spans="1:25" ht="36.75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25" ht="22.5" customHeight="1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1:25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</row>
  </sheetData>
  <autoFilter ref="A21:AQ21"/>
  <mergeCells count="64">
    <mergeCell ref="AO7:AQ7"/>
    <mergeCell ref="AO1:AQ1"/>
    <mergeCell ref="A52:Y52"/>
    <mergeCell ref="A8:P8"/>
    <mergeCell ref="A9:P9"/>
    <mergeCell ref="A4:Y4"/>
    <mergeCell ref="U19:U20"/>
    <mergeCell ref="A10:P10"/>
    <mergeCell ref="A11:P11"/>
    <mergeCell ref="A12:P12"/>
    <mergeCell ref="A13:P13"/>
    <mergeCell ref="A14:P14"/>
    <mergeCell ref="R18:R20"/>
    <mergeCell ref="V18:V20"/>
    <mergeCell ref="P17:V17"/>
    <mergeCell ref="A6:Y6"/>
    <mergeCell ref="Q8:Y8"/>
    <mergeCell ref="Q9:Y9"/>
    <mergeCell ref="AN17:AQ18"/>
    <mergeCell ref="AN19:AN20"/>
    <mergeCell ref="AO19:AO20"/>
    <mergeCell ref="AP19:AQ19"/>
    <mergeCell ref="AM17:AM20"/>
    <mergeCell ref="S19:S20"/>
    <mergeCell ref="T19:T20"/>
    <mergeCell ref="Y19:Y20"/>
    <mergeCell ref="Z19:Z20"/>
    <mergeCell ref="Q10:Y10"/>
    <mergeCell ref="Q11:Y11"/>
    <mergeCell ref="Q12:Y12"/>
    <mergeCell ref="Q13:Y13"/>
    <mergeCell ref="Q14:Y14"/>
    <mergeCell ref="A40:Y40"/>
    <mergeCell ref="A41:Y41"/>
    <mergeCell ref="AC17:AL17"/>
    <mergeCell ref="AF19:AG19"/>
    <mergeCell ref="AK19:AL19"/>
    <mergeCell ref="P18:Q19"/>
    <mergeCell ref="S18:U18"/>
    <mergeCell ref="AH18:AL18"/>
    <mergeCell ref="AA19:AA20"/>
    <mergeCell ref="AB19:AB20"/>
    <mergeCell ref="AC18:AG18"/>
    <mergeCell ref="W17:AB18"/>
    <mergeCell ref="W19:W20"/>
    <mergeCell ref="AC19:AE19"/>
    <mergeCell ref="AH19:AJ19"/>
    <mergeCell ref="X19:X20"/>
    <mergeCell ref="A42:Y42"/>
    <mergeCell ref="A43:Y43"/>
    <mergeCell ref="A49:Y49"/>
    <mergeCell ref="A51:Y51"/>
    <mergeCell ref="A17:A20"/>
    <mergeCell ref="B17:B20"/>
    <mergeCell ref="C17:C20"/>
    <mergeCell ref="O17:O20"/>
    <mergeCell ref="D17:N19"/>
    <mergeCell ref="A50:Y50"/>
    <mergeCell ref="A44:Y44"/>
    <mergeCell ref="A45:Y45"/>
    <mergeCell ref="A46:Y46"/>
    <mergeCell ref="A47:Y47"/>
    <mergeCell ref="A48:Y48"/>
    <mergeCell ref="A39:Y39"/>
  </mergeCells>
  <hyperlinks>
    <hyperlink ref="A13" r:id="rId1"/>
  </hyperlinks>
  <pageMargins left="0.25" right="0.25" top="0.75" bottom="0.75" header="0.3" footer="0.3"/>
  <pageSetup paperSize="9" scale="1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2019-09-10T02:50:36Z</dcterms:modified>
</cp:coreProperties>
</file>