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fu-rafienko\Documents\Мои документы\2024\На сайт\Ежемесячные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5" r:id="rId2"/>
    <sheet name="Источники" sheetId="7" r:id="rId3"/>
  </sheets>
  <definedNames>
    <definedName name="APPT" localSheetId="0">Доходы!$A$19</definedName>
    <definedName name="APPT" localSheetId="1">Расходы!$A$18</definedName>
    <definedName name="FIO" localSheetId="0">Доходы!$F$19</definedName>
    <definedName name="FIO" localSheetId="1">Расходы!$F$18</definedName>
    <definedName name="LAST_CELL" localSheetId="0">Доходы!$J$56</definedName>
    <definedName name="LAST_CELL" localSheetId="1">Расходы!$J$63</definedName>
    <definedName name="SIGN" localSheetId="0">Доходы!$A$19:$H$20</definedName>
    <definedName name="SIGN" localSheetId="1">Расходы!$A$18:$H$19</definedName>
  </definedNames>
  <calcPr calcId="162913"/>
</workbook>
</file>

<file path=xl/calcChain.xml><?xml version="1.0" encoding="utf-8"?>
<calcChain xmlns="http://schemas.openxmlformats.org/spreadsheetml/2006/main">
  <c r="F20" i="7" l="1"/>
  <c r="F21" i="7"/>
  <c r="F22" i="7"/>
  <c r="F23" i="7"/>
  <c r="F24" i="7"/>
  <c r="F25" i="7"/>
  <c r="F26" i="7"/>
  <c r="F27" i="7"/>
  <c r="F28" i="7"/>
  <c r="F29" i="7"/>
  <c r="F30" i="7"/>
  <c r="F12" i="7"/>
  <c r="E54" i="5" l="1"/>
  <c r="D54" i="5"/>
  <c r="E49" i="5"/>
  <c r="D49" i="5"/>
  <c r="F49" i="5" s="1"/>
  <c r="E44" i="5"/>
  <c r="F44" i="5" s="1"/>
  <c r="D44" i="5"/>
  <c r="E41" i="5"/>
  <c r="D41" i="5"/>
  <c r="E36" i="5"/>
  <c r="D36" i="5"/>
  <c r="F36" i="5" s="1"/>
  <c r="E33" i="5"/>
  <c r="D33" i="5"/>
  <c r="E30" i="5"/>
  <c r="D30" i="5"/>
  <c r="E24" i="5"/>
  <c r="D24" i="5"/>
  <c r="E21" i="5"/>
  <c r="D21" i="5"/>
  <c r="E11" i="5"/>
  <c r="D11" i="5"/>
  <c r="F12" i="5"/>
  <c r="F13" i="5"/>
  <c r="F14" i="5"/>
  <c r="F15" i="5"/>
  <c r="F16" i="5"/>
  <c r="F17" i="5"/>
  <c r="F18" i="5"/>
  <c r="F19" i="5"/>
  <c r="F20" i="5"/>
  <c r="F21" i="5"/>
  <c r="F22" i="5"/>
  <c r="F23" i="5"/>
  <c r="F25" i="5"/>
  <c r="F26" i="5"/>
  <c r="F27" i="5"/>
  <c r="F28" i="5"/>
  <c r="F29" i="5"/>
  <c r="F30" i="5"/>
  <c r="F31" i="5"/>
  <c r="F32" i="5"/>
  <c r="F33" i="5"/>
  <c r="F34" i="5"/>
  <c r="F35" i="5"/>
  <c r="F37" i="5"/>
  <c r="F38" i="5"/>
  <c r="F39" i="5"/>
  <c r="F40" i="5"/>
  <c r="F41" i="5"/>
  <c r="F42" i="5"/>
  <c r="F43" i="5"/>
  <c r="F45" i="5"/>
  <c r="F46" i="5"/>
  <c r="F47" i="5"/>
  <c r="F48" i="5"/>
  <c r="F50" i="5"/>
  <c r="F51" i="5"/>
  <c r="F52" i="5"/>
  <c r="F53" i="5"/>
  <c r="F54" i="5"/>
  <c r="F55" i="5"/>
  <c r="F56" i="5"/>
  <c r="F57" i="5"/>
  <c r="F58" i="5"/>
  <c r="F11" i="5"/>
  <c r="F24" i="5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4" i="1"/>
  <c r="E45" i="1"/>
  <c r="E46" i="1"/>
  <c r="E47" i="1"/>
  <c r="E48" i="1"/>
  <c r="E49" i="1"/>
  <c r="E50" i="1"/>
  <c r="E51" i="1"/>
  <c r="E11" i="1" l="1"/>
</calcChain>
</file>

<file path=xl/sharedStrings.xml><?xml version="1.0" encoding="utf-8"?>
<sst xmlns="http://schemas.openxmlformats.org/spreadsheetml/2006/main" count="301" uniqueCount="280">
  <si>
    <t>Финансовое управление администрации Манского района</t>
  </si>
  <si>
    <t>(наименование организации)</t>
  </si>
  <si>
    <t>Бюджет: Районный бюджет Манского района</t>
  </si>
  <si>
    <t>Единица измерения руб.</t>
  </si>
  <si>
    <t>КВД</t>
  </si>
  <si>
    <t>Наименование КВД</t>
  </si>
  <si>
    <t>Бюджетные назначения 2024 год</t>
  </si>
  <si>
    <t>Итого</t>
  </si>
  <si>
    <t>10000000000000000</t>
  </si>
  <si>
    <t>НАЛОГОВЫЕ И НЕНАЛОГОВЫЕ ДОХОДЫ</t>
  </si>
  <si>
    <t>10100000000000000</t>
  </si>
  <si>
    <t>НАЛОГИ НА ПРИБЫЛЬ, ДОХОДЫ</t>
  </si>
  <si>
    <t>10101000000000110</t>
  </si>
  <si>
    <t>Налог на прибыль организаций</t>
  </si>
  <si>
    <t>10102000010000110</t>
  </si>
  <si>
    <t>Налог на доходы физических лиц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</si>
  <si>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</si>
  <si>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</si>
  <si>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</si>
  <si>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</si>
  <si>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</si>
  <si>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</si>
  <si>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</si>
  <si>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</si>
  <si>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10502000020000110</t>
  </si>
  <si>
    <t>Единый налог на вмененный доход для отдельных видов деятельности</t>
  </si>
  <si>
    <t>10503000010000110</t>
  </si>
  <si>
    <t>Единый сельскохозяйственный налог</t>
  </si>
  <si>
    <t>10504000020000110</t>
  </si>
  <si>
    <t>Налог, взимаемый в связи с применением патентной системы налогообложения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</si>
  <si>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</si>
  <si>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</si>
  <si>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</si>
  <si>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</si>
  <si>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</si>
  <si>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</si>
  <si>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</si>
  <si>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</si>
  <si>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</si>
  <si>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</si>
  <si>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</si>
  <si>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</si>
  <si>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</si>
  <si>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</si>
  <si>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</si>
  <si>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</si>
  <si>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11300000000000000</t>
  </si>
  <si>
    <t>ДОХОДЫ ОТ ОКАЗАНИЯ ПЛАТНЫХ УСЛУГ И КОМПЕНСАЦИИ ЗАТРАТ ГОСУДАРСТВА</t>
  </si>
  <si>
    <t>11302000000000130</t>
  </si>
  <si>
    <t>Доходы от компенсации затрат государства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</si>
  <si>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</si>
  <si>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</si>
  <si>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</si>
  <si>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</si>
  <si>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</si>
  <si>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</si>
  <si>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</si>
  <si>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</si>
  <si>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11600000000000000</t>
  </si>
  <si>
    <t>ШТРАФЫ, САНКЦИИ, ВОЗМЕЩЕНИЕ УЩЕРБА</t>
  </si>
  <si>
    <t>11601000010000140</t>
  </si>
  <si>
    <t>Административные штрафы, установленные Кодексом Российской Федерации об административных правонарушениях</t>
  </si>
  <si>
    <t>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</si>
  <si>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</si>
  <si>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11610000000000140</t>
  </si>
  <si>
    <t>Платежи в целях возмещения причиненного ущерба (убытков)</t>
  </si>
  <si>
    <t>11611000010000140</t>
  </si>
  <si>
    <t>Платежи, уплачиваемые в целях возмещения вреда</t>
  </si>
  <si>
    <t>11700000000000000</t>
  </si>
  <si>
    <t>ПРОЧИЕ НЕНАЛОГОВЫЕ ДОХОДЫ</t>
  </si>
  <si>
    <t>11701000000000180</t>
  </si>
  <si>
    <t>Невыясненные поступления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</si>
  <si>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</si>
  <si>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</si>
  <si>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</si>
  <si>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</si>
  <si>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</si>
  <si>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</si>
  <si>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20220000000000150</t>
  </si>
  <si>
    <t>Субсидии бюджетам бюджетной системы Российской Федерации (межбюджетные субсидии)</t>
  </si>
  <si>
    <t>20230000000000150</t>
  </si>
  <si>
    <t>Субвенции бюджетам бюджетной системы Российской Федерации</t>
  </si>
  <si>
    <t>20240000000000150</t>
  </si>
  <si>
    <t>Иные межбюджетные трансферты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</si>
  <si>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</si>
  <si>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</si>
  <si>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</si>
  <si>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</si>
  <si>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% исполнения к году</t>
  </si>
  <si>
    <t>Исполнено на 01.02.2024</t>
  </si>
  <si>
    <t>руб.</t>
  </si>
  <si>
    <t>№ п/п</t>
  </si>
  <si>
    <t>Наименование кода</t>
  </si>
  <si>
    <t>1</t>
  </si>
  <si>
    <t>ОБЩЕГОСУДАРСТВЕННЫЕ ВОПРОСЫ</t>
  </si>
  <si>
    <t>2</t>
  </si>
  <si>
    <t>Функционирование высшего должностного лица субъекта Российской Федерации и муниципального образования</t>
  </si>
  <si>
    <t>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</si>
  <si>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</si>
  <si>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</si>
  <si>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</si>
  <si>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5</t>
  </si>
  <si>
    <t>Судебная система</t>
  </si>
  <si>
    <t>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</si>
  <si>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</si>
  <si>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</t>
  </si>
  <si>
    <t>Резервные фонды</t>
  </si>
  <si>
    <t>11</t>
  </si>
  <si>
    <t>8</t>
  </si>
  <si>
    <t>Другие общегосударственные вопросы</t>
  </si>
  <si>
    <t>13</t>
  </si>
  <si>
    <t>9</t>
  </si>
  <si>
    <t>НАЦИОНАЛЬНАЯ ОБОРОНА</t>
  </si>
  <si>
    <t>10</t>
  </si>
  <si>
    <t>Мобилизационная и вневойсковая подготовка</t>
  </si>
  <si>
    <t>НАЦИОНАЛЬНАЯ БЕЗОПАСНОСТЬ И ПРАВООХРАНИТЕЛЬНАЯ ДЕЯТЕЛЬНОСТЬ</t>
  </si>
  <si>
    <t>12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</si>
  <si>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</si>
  <si>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</si>
  <si>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</si>
  <si>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</si>
  <si>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15</t>
  </si>
  <si>
    <t>Сельское хозяйство и рыболовство</t>
  </si>
  <si>
    <t>16</t>
  </si>
  <si>
    <t>Транспорт</t>
  </si>
  <si>
    <t>17</t>
  </si>
  <si>
    <t>Дорожное хозяйство (дорожные фонды)</t>
  </si>
  <si>
    <t>18</t>
  </si>
  <si>
    <t>Связь и информатика</t>
  </si>
  <si>
    <t>19</t>
  </si>
  <si>
    <t>Другие вопросы в области национальной экономики</t>
  </si>
  <si>
    <t>20</t>
  </si>
  <si>
    <t>ЖИЛИЩНО-КОММУНАЛЬНОЕ ХОЗЯЙСТВО</t>
  </si>
  <si>
    <t>21</t>
  </si>
  <si>
    <t>Коммунальное хозяйство</t>
  </si>
  <si>
    <t>22</t>
  </si>
  <si>
    <t>Другие вопросы в области жилищно-коммунального хозяйства</t>
  </si>
  <si>
    <t>23</t>
  </si>
  <si>
    <t>ОХРАНА ОКРУЖАЮЩЕЙ СРЕДЫ</t>
  </si>
  <si>
    <t>24</t>
  </si>
  <si>
    <t>Охрана объектов растительного и животного мира и среды их обитания</t>
  </si>
  <si>
    <t>25</t>
  </si>
  <si>
    <t>Другие вопросы в области охраны окружающей среды</t>
  </si>
  <si>
    <t>26</t>
  </si>
  <si>
    <t>ОБРАЗОВАНИЕ</t>
  </si>
  <si>
    <t>27</t>
  </si>
  <si>
    <t>Дошкольное образование</t>
  </si>
  <si>
    <t>28</t>
  </si>
  <si>
    <t>Общее образование</t>
  </si>
  <si>
    <t>29</t>
  </si>
  <si>
    <t>Дополнительное образование детей</t>
  </si>
  <si>
    <t>30</t>
  </si>
  <si>
    <t>Другие вопросы в области образования</t>
  </si>
  <si>
    <t>31</t>
  </si>
  <si>
    <t>КУЛЬТУРА, КИНЕМАТОГРАФИЯ</t>
  </si>
  <si>
    <t>32</t>
  </si>
  <si>
    <t>Культура</t>
  </si>
  <si>
    <t>33</t>
  </si>
  <si>
    <t>Другие вопросы в области культуры, кинематографии</t>
  </si>
  <si>
    <t>34</t>
  </si>
  <si>
    <t>СОЦИАЛЬНАЯ ПОЛИТИКА</t>
  </si>
  <si>
    <t>35</t>
  </si>
  <si>
    <t>Пенсионное обеспечение</t>
  </si>
  <si>
    <t>36</t>
  </si>
  <si>
    <t>Социальное обеспечение населения</t>
  </si>
  <si>
    <t>37</t>
  </si>
  <si>
    <t>Охрана семьи и детства</t>
  </si>
  <si>
    <t>38</t>
  </si>
  <si>
    <t>Другие вопросы в области социальной политики</t>
  </si>
  <si>
    <t>39</t>
  </si>
  <si>
    <t>ФИЗИЧЕСКАЯ КУЛЬТУРА И СПОРТ</t>
  </si>
  <si>
    <t>40</t>
  </si>
  <si>
    <t>Массовый спорт</t>
  </si>
  <si>
    <t>41</t>
  </si>
  <si>
    <t>Спорт высших достижений</t>
  </si>
  <si>
    <t>42</t>
  </si>
  <si>
    <t>ОБСЛУЖИВАНИЕ ГОСУДАРСТВЕННОГО (МУНИЦИПАЛЬНОГО) ДОЛГА</t>
  </si>
  <si>
    <t>43</t>
  </si>
  <si>
    <t>Обслуживание государственного (муниципального) внутреннего долга</t>
  </si>
  <si>
    <t>44</t>
  </si>
  <si>
    <t>МЕЖБЮДЖЕТНЫЕ ТРАНСФЕРТЫ ОБЩЕГО ХАРАКТЕРА БЮДЖЕТАМ БЮДЖЕТНОЙ СИСТЕМЫ РОССИЙСКОЙ ФЕДЕРАЦИИ</t>
  </si>
  <si>
    <t>45</t>
  </si>
  <si>
    <t>Дотации на выравнивание бюджетной обеспеченности субъектов Российской Федерации и муниципальных образований</t>
  </si>
  <si>
    <t>46</t>
  </si>
  <si>
    <t>Иные дотации</t>
  </si>
  <si>
    <t>47</t>
  </si>
  <si>
    <t>Прочие межбюджетные трансферты общего характера</t>
  </si>
  <si>
    <t>1403</t>
  </si>
  <si>
    <t>1402</t>
  </si>
  <si>
    <t>1401</t>
  </si>
  <si>
    <t>1400</t>
  </si>
  <si>
    <t>1301</t>
  </si>
  <si>
    <t>1300</t>
  </si>
  <si>
    <t>1103</t>
  </si>
  <si>
    <t>1102</t>
  </si>
  <si>
    <t>1100</t>
  </si>
  <si>
    <t>1006</t>
  </si>
  <si>
    <t>1004</t>
  </si>
  <si>
    <t>1003</t>
  </si>
  <si>
    <t>1001</t>
  </si>
  <si>
    <t>1000</t>
  </si>
  <si>
    <t>0804</t>
  </si>
  <si>
    <t>0801</t>
  </si>
  <si>
    <t>0800</t>
  </si>
  <si>
    <t>0709</t>
  </si>
  <si>
    <t>0703</t>
  </si>
  <si>
    <t>0702</t>
  </si>
  <si>
    <t>0701</t>
  </si>
  <si>
    <t>0700</t>
  </si>
  <si>
    <t>0605</t>
  </si>
  <si>
    <t>0603</t>
  </si>
  <si>
    <t>0600</t>
  </si>
  <si>
    <t>0505</t>
  </si>
  <si>
    <t>0502</t>
  </si>
  <si>
    <t>0500</t>
  </si>
  <si>
    <t>0412</t>
  </si>
  <si>
    <t>0410</t>
  </si>
  <si>
    <t>0409</t>
  </si>
  <si>
    <t>0408</t>
  </si>
  <si>
    <t>0405</t>
  </si>
  <si>
    <t>0400</t>
  </si>
  <si>
    <t>0314</t>
  </si>
  <si>
    <t>0310</t>
  </si>
  <si>
    <t>0300</t>
  </si>
  <si>
    <t>0203</t>
  </si>
  <si>
    <t>0200</t>
  </si>
  <si>
    <t>0113</t>
  </si>
  <si>
    <t>0111</t>
  </si>
  <si>
    <t>0106</t>
  </si>
  <si>
    <t>0105</t>
  </si>
  <si>
    <t>0104</t>
  </si>
  <si>
    <t>0103</t>
  </si>
  <si>
    <t>0102</t>
  </si>
  <si>
    <t>0100</t>
  </si>
  <si>
    <t>КФСР</t>
  </si>
  <si>
    <t>Тип бланка расходов: Смета</t>
  </si>
  <si>
    <t xml:space="preserve"> Исполнение расходов районного бюджета на 01.02.2024 г.</t>
  </si>
  <si>
    <t>-</t>
  </si>
  <si>
    <t>000 01 05 02 01 05 0000 610</t>
  </si>
  <si>
    <t>Уменьшение прочих остатков денежных средств бюджетов муниципальных районов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</si>
  <si>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</si>
  <si>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</si>
  <si>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</si>
  <si>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</si>
  <si>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000 01 05 00 00 00 0000 600</t>
  </si>
  <si>
    <t>Уменьшение остатков средств бюджетов</t>
  </si>
  <si>
    <t>000 01 00 00 00 00 0000 600</t>
  </si>
  <si>
    <t xml:space="preserve">Уменьшение остатков средств, всего
          в том числе: </t>
  </si>
  <si>
    <t>000 01 05 02 01 05 0000 510</t>
  </si>
  <si>
    <t>Увеличение прочих остатков денежных средств бюджетов муниципальных районов</t>
  </si>
  <si>
    <t>000 01 05 02 01 00 0000 510</t>
  </si>
  <si>
    <t>Увеличение прочих остатков денежных средств бюджетов</t>
  </si>
  <si>
    <t>000 01 05 02 00 00 0000 500</t>
  </si>
  <si>
    <t>Увеличение прочих остатков средств бюджетов</t>
  </si>
  <si>
    <t>000 01 05 00 00 00 0000 500</t>
  </si>
  <si>
    <t>Увеличение остатков средств бюджетов</t>
  </si>
  <si>
    <t>000 01 00 00 00 00 0000 500</t>
  </si>
  <si>
    <t xml:space="preserve">Увеличение остатков средств, всего
          в том числе: </t>
  </si>
  <si>
    <t>000 01 00 00 00 00 0000 000</t>
  </si>
  <si>
    <t xml:space="preserve">Изменение остатков средств </t>
  </si>
  <si>
    <t>000 01 03 01 00 05 0000 810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</si>
  <si>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</si>
  <si>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</si>
  <si>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</si>
  <si>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000 01 03 01 00 05 0000 710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</si>
  <si>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</si>
  <si>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</si>
  <si>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</si>
  <si>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000 01 03 01 00 00 0000 000</t>
  </si>
  <si>
    <t>Бюджетные кредиты из других бюджетов бюджетной системы Российской Федерации в валюте Российской Федерации</t>
  </si>
  <si>
    <t>000 01 03 00 00 00 0000 000</t>
  </si>
  <si>
    <t>Бюджетные кредиты из других бюджетов бюджетной системы Российской Федерации</t>
  </si>
  <si>
    <t>Х</t>
  </si>
  <si>
    <t xml:space="preserve">          в том числе: 
источники внутреннего финансирования
          из них: </t>
  </si>
  <si>
    <t>Источники финансирования дефицита бюджетов - всего</t>
  </si>
  <si>
    <t>Код источника финансирования по бюджетной классификации</t>
  </si>
  <si>
    <t>Наименование показателя</t>
  </si>
  <si>
    <t>Единица измерения: руб</t>
  </si>
  <si>
    <t xml:space="preserve"> Источники финансирования дефицита бюджета на 01.02.2024г.</t>
  </si>
  <si>
    <t>Исполнение доходов районного бюджета на 01.02.2024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</si>
</sst>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?"/>
    <numFmt numFmtId="166" formatCode="#,##0.0"/>
    <numFmt numFmtId="167" formatCode="[$-10419]#,##0.00"/>
  </numFmts>
  <fonts count="2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8.5"/>
      <name val="MS Sans Serif"/>
    </font>
    <font>
      <sz val="11"/>
      <name val="MS Sans Serif"/>
    </font>
    <font>
      <sz val="14"/>
      <name val="Arial"/>
      <family val="2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2">
    <xf numFmtId="0" fontId="0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/>
    <xf numFmtId="0" fontId="16" fillId="0" borderId="0"/>
    <xf numFmtId="0" fontId="16" fillId="0" borderId="0"/>
  </cellStyleXfs>
  <cellXfs count="74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49" fontId="4" fillId="0" borderId="0" xfId="0" applyNumberFormat="1" applyFont="1" applyBorder="1" applyAlignment="1" applyProtection="1"/>
    <xf numFmtId="164" fontId="4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left"/>
    </xf>
    <xf numFmtId="4" fontId="4" fillId="0" borderId="4" xfId="0" applyNumberFormat="1" applyFont="1" applyBorder="1" applyAlignment="1" applyProtection="1">
      <alignment horizontal="right"/>
    </xf>
    <xf numFmtId="4" fontId="4" fillId="0" borderId="6" xfId="0" applyNumberFormat="1" applyFont="1" applyBorder="1" applyAlignment="1" applyProtection="1">
      <alignment horizontal="right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4" fontId="4" fillId="0" borderId="6" xfId="0" applyNumberFormat="1" applyFont="1" applyBorder="1" applyAlignment="1" applyProtection="1">
      <alignment horizontal="right" vertical="center" wrapText="1"/>
    </xf>
    <xf numFmtId="165" fontId="4" fillId="0" borderId="4" xfId="0" applyNumberFormat="1" applyFont="1" applyBorder="1" applyAlignment="1" applyProtection="1">
      <alignment horizontal="left" vertical="center" wrapText="1"/>
    </xf>
    <xf numFmtId="166" fontId="4" fillId="0" borderId="2" xfId="0" applyNumberFormat="1" applyFont="1" applyBorder="1" applyAlignment="1">
      <alignment horizontal="center" vertical="center"/>
    </xf>
    <xf numFmtId="0" fontId="8" fillId="0" borderId="0" xfId="19"/>
    <xf numFmtId="0" fontId="9" fillId="0" borderId="0" xfId="19" applyFont="1" applyBorder="1" applyAlignment="1" applyProtection="1"/>
    <xf numFmtId="0" fontId="9" fillId="0" borderId="0" xfId="19" applyFont="1" applyBorder="1" applyAlignment="1" applyProtection="1">
      <alignment wrapText="1"/>
    </xf>
    <xf numFmtId="0" fontId="9" fillId="0" borderId="0" xfId="19" applyFont="1" applyBorder="1" applyAlignment="1" applyProtection="1">
      <alignment horizontal="left" vertical="top" wrapText="1"/>
    </xf>
    <xf numFmtId="0" fontId="4" fillId="0" borderId="0" xfId="19" applyFont="1" applyBorder="1" applyAlignment="1" applyProtection="1">
      <alignment horizontal="center"/>
    </xf>
    <xf numFmtId="164" fontId="4" fillId="0" borderId="0" xfId="19" applyNumberFormat="1" applyFont="1" applyBorder="1" applyAlignment="1" applyProtection="1">
      <alignment horizontal="center"/>
    </xf>
    <xf numFmtId="0" fontId="4" fillId="0" borderId="0" xfId="19" applyFont="1" applyBorder="1" applyAlignment="1" applyProtection="1">
      <alignment horizontal="left"/>
    </xf>
    <xf numFmtId="0" fontId="3" fillId="0" borderId="0" xfId="19" applyFont="1" applyBorder="1" applyAlignment="1" applyProtection="1"/>
    <xf numFmtId="0" fontId="12" fillId="0" borderId="0" xfId="19" applyFont="1" applyBorder="1" applyAlignment="1" applyProtection="1">
      <alignment wrapText="1"/>
    </xf>
    <xf numFmtId="0" fontId="13" fillId="0" borderId="0" xfId="19" applyFont="1"/>
    <xf numFmtId="49" fontId="4" fillId="0" borderId="2" xfId="19" applyNumberFormat="1" applyFont="1" applyBorder="1" applyAlignment="1" applyProtection="1">
      <alignment horizontal="center" vertical="center" wrapText="1"/>
    </xf>
    <xf numFmtId="49" fontId="4" fillId="0" borderId="2" xfId="19" applyNumberFormat="1" applyFont="1" applyBorder="1" applyAlignment="1" applyProtection="1">
      <alignment horizontal="left" vertical="center" wrapText="1"/>
    </xf>
    <xf numFmtId="4" fontId="4" fillId="0" borderId="2" xfId="19" applyNumberFormat="1" applyFont="1" applyBorder="1" applyAlignment="1" applyProtection="1">
      <alignment horizontal="right" vertical="center" wrapText="1"/>
    </xf>
    <xf numFmtId="166" fontId="4" fillId="0" borderId="2" xfId="19" applyNumberFormat="1" applyFont="1" applyBorder="1" applyAlignment="1">
      <alignment horizontal="center" vertical="center"/>
    </xf>
    <xf numFmtId="49" fontId="14" fillId="0" borderId="2" xfId="19" applyNumberFormat="1" applyFont="1" applyBorder="1" applyAlignment="1" applyProtection="1">
      <alignment horizontal="center" vertical="center" wrapText="1"/>
    </xf>
    <xf numFmtId="49" fontId="14" fillId="0" borderId="2" xfId="19" applyNumberFormat="1" applyFont="1" applyBorder="1" applyAlignment="1" applyProtection="1">
      <alignment horizontal="left" vertical="center" wrapText="1"/>
    </xf>
    <xf numFmtId="4" fontId="14" fillId="0" borderId="2" xfId="19" applyNumberFormat="1" applyFont="1" applyBorder="1" applyAlignment="1" applyProtection="1">
      <alignment horizontal="right" vertical="center" wrapText="1"/>
    </xf>
    <xf numFmtId="166" fontId="14" fillId="0" borderId="2" xfId="19" applyNumberFormat="1" applyFont="1" applyBorder="1" applyAlignment="1">
      <alignment horizontal="center" vertical="center"/>
    </xf>
    <xf numFmtId="49" fontId="4" fillId="0" borderId="2" xfId="19" applyNumberFormat="1" applyFont="1" applyBorder="1" applyAlignment="1" applyProtection="1">
      <alignment horizontal="center"/>
    </xf>
    <xf numFmtId="49" fontId="4" fillId="0" borderId="2" xfId="19" applyNumberFormat="1" applyFont="1" applyBorder="1" applyAlignment="1" applyProtection="1">
      <alignment horizontal="left"/>
    </xf>
    <xf numFmtId="4" fontId="4" fillId="0" borderId="2" xfId="19" applyNumberFormat="1" applyFont="1" applyBorder="1" applyAlignment="1" applyProtection="1">
      <alignment horizontal="right"/>
    </xf>
    <xf numFmtId="166" fontId="4" fillId="0" borderId="2" xfId="19" applyNumberFormat="1" applyFont="1" applyBorder="1" applyAlignment="1">
      <alignment horizontal="center" vertical="center" wrapText="1"/>
    </xf>
    <xf numFmtId="0" fontId="17" fillId="0" borderId="0" xfId="20" applyFont="1" applyFill="1" applyBorder="1"/>
    <xf numFmtId="0" fontId="18" fillId="0" borderId="7" xfId="21" applyNumberFormat="1" applyFont="1" applyFill="1" applyBorder="1" applyAlignment="1">
      <alignment horizontal="right" wrapText="1" readingOrder="1"/>
    </xf>
    <xf numFmtId="0" fontId="18" fillId="0" borderId="7" xfId="21" applyNumberFormat="1" applyFont="1" applyFill="1" applyBorder="1" applyAlignment="1">
      <alignment horizontal="center" wrapText="1" readingOrder="1"/>
    </xf>
    <xf numFmtId="0" fontId="18" fillId="0" borderId="7" xfId="21" applyNumberFormat="1" applyFont="1" applyFill="1" applyBorder="1" applyAlignment="1">
      <alignment horizontal="left" wrapText="1" readingOrder="1"/>
    </xf>
    <xf numFmtId="167" fontId="18" fillId="0" borderId="7" xfId="21" applyNumberFormat="1" applyFont="1" applyFill="1" applyBorder="1" applyAlignment="1">
      <alignment horizontal="right" wrapText="1" readingOrder="1"/>
    </xf>
    <xf numFmtId="0" fontId="18" fillId="0" borderId="7" xfId="21" applyNumberFormat="1" applyFont="1" applyFill="1" applyBorder="1" applyAlignment="1">
      <alignment horizontal="center" vertical="center" wrapText="1" readingOrder="1"/>
    </xf>
    <xf numFmtId="0" fontId="14" fillId="0" borderId="0" xfId="20" applyFont="1" applyFill="1" applyBorder="1"/>
    <xf numFmtId="0" fontId="19" fillId="0" borderId="0" xfId="21" applyNumberFormat="1" applyFont="1" applyFill="1" applyBorder="1" applyAlignment="1">
      <alignment horizontal="left" vertical="center" wrapText="1" readingOrder="1"/>
    </xf>
    <xf numFmtId="0" fontId="22" fillId="0" borderId="8" xfId="21" applyNumberFormat="1" applyFont="1" applyFill="1" applyBorder="1" applyAlignment="1">
      <alignment horizontal="center" vertical="center" wrapText="1" readingOrder="1"/>
    </xf>
    <xf numFmtId="166" fontId="18" fillId="0" borderId="7" xfId="21" applyNumberFormat="1" applyFont="1" applyFill="1" applyBorder="1" applyAlignment="1">
      <alignment horizontal="center" wrapText="1" readingOrder="1"/>
    </xf>
    <xf numFmtId="0" fontId="21" fillId="0" borderId="0" xfId="21" applyNumberFormat="1" applyFont="1" applyFill="1" applyBorder="1" applyAlignment="1">
      <alignment horizontal="center" vertical="center" wrapText="1" readingOrder="1"/>
    </xf>
    <xf numFmtId="0" fontId="20" fillId="0" borderId="0" xfId="20" applyFont="1" applyFill="1" applyBorder="1" applyAlignment="1"/>
    <xf numFmtId="0" fontId="17" fillId="0" borderId="0" xfId="20" applyFont="1" applyFill="1" applyBorder="1" applyAlignment="1"/>
    <xf numFmtId="0" fontId="23" fillId="0" borderId="0" xfId="20" applyFont="1" applyFill="1" applyBorder="1"/>
    <xf numFmtId="0" fontId="24" fillId="0" borderId="0" xfId="20" applyFont="1" applyFill="1" applyBorder="1"/>
    <xf numFmtId="0" fontId="25" fillId="0" borderId="0" xfId="20" applyFont="1" applyFill="1" applyBorder="1"/>
    <xf numFmtId="0" fontId="6" fillId="0" borderId="1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wrapText="1"/>
    </xf>
    <xf numFmtId="0" fontId="1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center" wrapText="1"/>
    </xf>
    <xf numFmtId="0" fontId="10" fillId="0" borderId="0" xfId="19" applyFont="1" applyBorder="1" applyAlignment="1" applyProtection="1">
      <alignment horizontal="left"/>
    </xf>
    <xf numFmtId="0" fontId="9" fillId="0" borderId="0" xfId="19" applyFont="1" applyBorder="1" applyAlignment="1" applyProtection="1">
      <alignment horizontal="left" vertical="top" wrapText="1"/>
    </xf>
    <xf numFmtId="0" fontId="8" fillId="0" borderId="0" xfId="19" applyFont="1" applyBorder="1" applyAlignment="1" applyProtection="1">
      <alignment horizontal="left" vertical="top" wrapText="1"/>
    </xf>
    <xf numFmtId="0" fontId="15" fillId="0" borderId="0" xfId="19" applyFont="1" applyBorder="1" applyAlignment="1" applyProtection="1">
      <alignment horizontal="left" vertical="top" wrapText="1"/>
    </xf>
    <xf numFmtId="0" fontId="12" fillId="0" borderId="0" xfId="19" applyFont="1" applyBorder="1" applyAlignment="1" applyProtection="1">
      <alignment horizontal="left" vertical="top" wrapText="1"/>
    </xf>
    <xf numFmtId="0" fontId="13" fillId="0" borderId="0" xfId="19" applyFont="1" applyBorder="1" applyAlignment="1" applyProtection="1">
      <alignment horizontal="left" vertical="top" wrapText="1"/>
    </xf>
    <xf numFmtId="0" fontId="5" fillId="0" borderId="0" xfId="19" applyFont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21" fillId="0" borderId="0" xfId="21" applyNumberFormat="1" applyFont="1" applyFill="1" applyBorder="1" applyAlignment="1">
      <alignment horizontal="center" vertical="center" wrapText="1" readingOrder="1"/>
    </xf>
    <xf numFmtId="0" fontId="20" fillId="0" borderId="0" xfId="20" applyFont="1" applyFill="1" applyBorder="1" applyAlignment="1"/>
    <xf numFmtId="0" fontId="17" fillId="0" borderId="0" xfId="20" applyFont="1" applyFill="1" applyBorder="1" applyAlignment="1"/>
  </cellXfs>
  <cellStyles count="2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" xfId="21"/>
    <cellStyle name="Обычный" xfId="0" builtinId="0"/>
    <cellStyle name="Обычный 2" xfId="19"/>
    <cellStyle name="Обычный 3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1"/>
  <sheetViews>
    <sheetView showGridLines="0" workbookViewId="0">
      <selection activeCell="B12" sqref="B12"/>
    </sheetView>
  </sheetViews>
  <sheetFormatPr defaultRowHeight="12.75" customHeight="1" outlineLevelRow="2" x14ac:dyDescent="0.2"/>
  <cols>
    <col min="1" max="1" width="23.85546875" customWidth="1"/>
    <col min="2" max="2" width="42.140625" customWidth="1"/>
    <col min="3" max="3" width="17.85546875" customWidth="1"/>
    <col min="4" max="4" width="15.42578125" customWidth="1"/>
    <col min="5" max="5" width="13.7109375" customWidth="1"/>
    <col min="6" max="6" width="9.140625" customWidth="1"/>
    <col min="7" max="7" width="13.140625" customWidth="1"/>
    <col min="8" max="10" width="9.140625" customWidth="1"/>
  </cols>
  <sheetData>
    <row r="1" spans="1:10" x14ac:dyDescent="0.2">
      <c r="A1" s="59" t="s">
        <v>0</v>
      </c>
      <c r="B1" s="59"/>
      <c r="C1" s="59"/>
      <c r="D1" s="59"/>
      <c r="E1" s="59"/>
      <c r="F1" s="59"/>
      <c r="G1" s="1"/>
      <c r="H1" s="1"/>
      <c r="I1" s="1"/>
      <c r="J1" s="1"/>
    </row>
    <row r="2" spans="1:10" x14ac:dyDescent="0.2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x14ac:dyDescent="0.2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4.25" x14ac:dyDescent="0.2">
      <c r="A4" s="5"/>
      <c r="B4" s="5"/>
      <c r="C4" s="5"/>
      <c r="D4" s="5"/>
      <c r="E4" s="5"/>
      <c r="F4" s="5"/>
      <c r="G4" s="6"/>
      <c r="H4" s="6"/>
      <c r="I4" s="4"/>
      <c r="J4" s="4"/>
    </row>
    <row r="5" spans="1:10" ht="18.75" x14ac:dyDescent="0.3">
      <c r="A5" s="62" t="s">
        <v>279</v>
      </c>
      <c r="B5" s="62"/>
      <c r="C5" s="62"/>
      <c r="D5" s="62"/>
      <c r="E5" s="62"/>
      <c r="F5" s="7"/>
      <c r="G5" s="7"/>
      <c r="H5" s="7"/>
      <c r="I5" s="7"/>
      <c r="J5" s="7"/>
    </row>
    <row r="6" spans="1:10" x14ac:dyDescent="0.2">
      <c r="A6" s="60"/>
      <c r="B6" s="60"/>
      <c r="C6" s="60"/>
      <c r="D6" s="60"/>
    </row>
    <row r="7" spans="1:10" x14ac:dyDescent="0.2">
      <c r="A7" s="61" t="s">
        <v>2</v>
      </c>
      <c r="B7" s="61"/>
      <c r="C7" s="61"/>
      <c r="D7" s="61"/>
    </row>
    <row r="8" spans="1:10" x14ac:dyDescent="0.2">
      <c r="A8" s="60"/>
      <c r="B8" s="60"/>
      <c r="C8" s="60"/>
      <c r="D8" s="60"/>
    </row>
    <row r="9" spans="1:10" x14ac:dyDescent="0.2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</row>
    <row r="10" spans="1:10" ht="42.75" x14ac:dyDescent="0.2">
      <c r="A10" s="8" t="s">
        <v>4</v>
      </c>
      <c r="B10" s="8" t="s">
        <v>5</v>
      </c>
      <c r="C10" s="8" t="s">
        <v>6</v>
      </c>
      <c r="D10" s="9" t="s">
        <v>89</v>
      </c>
      <c r="E10" s="10" t="s">
        <v>88</v>
      </c>
    </row>
    <row r="11" spans="1:10" ht="14.25" x14ac:dyDescent="0.2">
      <c r="A11" s="11" t="s">
        <v>7</v>
      </c>
      <c r="B11" s="12"/>
      <c r="C11" s="13">
        <v>1070407288.59</v>
      </c>
      <c r="D11" s="14">
        <v>36392025.009999998</v>
      </c>
      <c r="E11" s="20">
        <f>D11/C11*100</f>
        <v>3.3998297094872729</v>
      </c>
    </row>
    <row r="12" spans="1:10" ht="28.5" x14ac:dyDescent="0.2">
      <c r="A12" s="15" t="s">
        <v>8</v>
      </c>
      <c r="B12" s="16" t="s">
        <v>9</v>
      </c>
      <c r="C12" s="17">
        <v>104864135</v>
      </c>
      <c r="D12" s="18">
        <v>4472802.63</v>
      </c>
      <c r="E12" s="20">
        <f t="shared" ref="E12:E51" si="0">D12/C12*100</f>
        <v>4.2653311639866196</v>
      </c>
    </row>
    <row r="13" spans="1:10" ht="14.25" outlineLevel="1" x14ac:dyDescent="0.2">
      <c r="A13" s="15" t="s">
        <v>10</v>
      </c>
      <c r="B13" s="16" t="s">
        <v>11</v>
      </c>
      <c r="C13" s="17">
        <v>61930120</v>
      </c>
      <c r="D13" s="18">
        <v>1405837.21</v>
      </c>
      <c r="E13" s="20">
        <f t="shared" si="0"/>
        <v>2.27003792338849</v>
      </c>
    </row>
    <row r="14" spans="1:10" ht="14.25" outlineLevel="2" x14ac:dyDescent="0.2">
      <c r="A14" s="15" t="s">
        <v>12</v>
      </c>
      <c r="B14" s="16" t="s">
        <v>13</v>
      </c>
      <c r="C14" s="17">
        <v>1057627</v>
      </c>
      <c r="D14" s="18">
        <v>32785.99</v>
      </c>
      <c r="E14" s="20">
        <f t="shared" si="0"/>
        <v>3.0999577355721817</v>
      </c>
    </row>
    <row r="15" spans="1:10" ht="14.25" outlineLevel="2" x14ac:dyDescent="0.2">
      <c r="A15" s="15" t="s">
        <v>14</v>
      </c>
      <c r="B15" s="16" t="s">
        <v>15</v>
      </c>
      <c r="C15" s="17">
        <v>60872493</v>
      </c>
      <c r="D15" s="18">
        <v>1373051.22</v>
      </c>
      <c r="E15" s="20">
        <f t="shared" si="0"/>
        <v>2.2556185106465083</v>
      </c>
    </row>
    <row r="16" spans="1:10" ht="57" outlineLevel="1" x14ac:dyDescent="0.2">
      <c r="A16" s="15" t="s">
        <v>16</v>
      </c>
      <c r="B16" s="16" t="s">
        <v>17</v>
      </c>
      <c r="C16" s="17">
        <v>1404100</v>
      </c>
      <c r="D16" s="18">
        <v>121760.36</v>
      </c>
      <c r="E16" s="20">
        <f t="shared" si="0"/>
        <v>8.6717726657645464</v>
      </c>
    </row>
    <row r="17" spans="1:5" ht="42.75" outlineLevel="2" x14ac:dyDescent="0.2">
      <c r="A17" s="15" t="s">
        <v>18</v>
      </c>
      <c r="B17" s="16" t="s">
        <v>19</v>
      </c>
      <c r="C17" s="17">
        <v>1404100</v>
      </c>
      <c r="D17" s="18">
        <v>121760.36</v>
      </c>
      <c r="E17" s="20">
        <f t="shared" si="0"/>
        <v>8.6717726657645464</v>
      </c>
    </row>
    <row r="18" spans="1:5" ht="14.25" outlineLevel="1" x14ac:dyDescent="0.2">
      <c r="A18" s="15" t="s">
        <v>20</v>
      </c>
      <c r="B18" s="16" t="s">
        <v>21</v>
      </c>
      <c r="C18" s="17">
        <v>29331767</v>
      </c>
      <c r="D18" s="18">
        <v>2073768.51</v>
      </c>
      <c r="E18" s="20">
        <f t="shared" si="0"/>
        <v>7.070042899222539</v>
      </c>
    </row>
    <row r="19" spans="1:5" ht="42.75" outlineLevel="2" x14ac:dyDescent="0.2">
      <c r="A19" s="15" t="s">
        <v>22</v>
      </c>
      <c r="B19" s="16" t="s">
        <v>23</v>
      </c>
      <c r="C19" s="17">
        <v>25851504</v>
      </c>
      <c r="D19" s="18">
        <v>425962.18</v>
      </c>
      <c r="E19" s="20">
        <f t="shared" si="0"/>
        <v>1.6477268788694075</v>
      </c>
    </row>
    <row r="20" spans="1:5" ht="28.5" outlineLevel="2" x14ac:dyDescent="0.2">
      <c r="A20" s="15" t="s">
        <v>24</v>
      </c>
      <c r="B20" s="16" t="s">
        <v>25</v>
      </c>
      <c r="C20" s="17">
        <v>20361</v>
      </c>
      <c r="D20" s="18">
        <v>0</v>
      </c>
      <c r="E20" s="20">
        <f t="shared" si="0"/>
        <v>0</v>
      </c>
    </row>
    <row r="21" spans="1:5" ht="14.25" outlineLevel="2" x14ac:dyDescent="0.2">
      <c r="A21" s="15" t="s">
        <v>26</v>
      </c>
      <c r="B21" s="16" t="s">
        <v>27</v>
      </c>
      <c r="C21" s="17">
        <v>459872</v>
      </c>
      <c r="D21" s="18">
        <v>0</v>
      </c>
      <c r="E21" s="20">
        <f t="shared" si="0"/>
        <v>0</v>
      </c>
    </row>
    <row r="22" spans="1:5" ht="42.75" outlineLevel="2" x14ac:dyDescent="0.2">
      <c r="A22" s="15" t="s">
        <v>28</v>
      </c>
      <c r="B22" s="16" t="s">
        <v>29</v>
      </c>
      <c r="C22" s="17">
        <v>3000030</v>
      </c>
      <c r="D22" s="18">
        <v>1647806.33</v>
      </c>
      <c r="E22" s="20">
        <f t="shared" si="0"/>
        <v>54.926328403382641</v>
      </c>
    </row>
    <row r="23" spans="1:5" ht="14.25" outlineLevel="1" x14ac:dyDescent="0.2">
      <c r="A23" s="15" t="s">
        <v>30</v>
      </c>
      <c r="B23" s="16" t="s">
        <v>31</v>
      </c>
      <c r="C23" s="17">
        <v>3216060</v>
      </c>
      <c r="D23" s="18">
        <v>224218.23999999999</v>
      </c>
      <c r="E23" s="20">
        <f t="shared" si="0"/>
        <v>6.9718301275473706</v>
      </c>
    </row>
    <row r="24" spans="1:5" ht="42.75" outlineLevel="2" x14ac:dyDescent="0.2">
      <c r="A24" s="15" t="s">
        <v>32</v>
      </c>
      <c r="B24" s="16" t="s">
        <v>33</v>
      </c>
      <c r="C24" s="17">
        <v>3216060</v>
      </c>
      <c r="D24" s="18">
        <v>224218.23999999999</v>
      </c>
      <c r="E24" s="20">
        <f t="shared" si="0"/>
        <v>6.9718301275473706</v>
      </c>
    </row>
    <row r="25" spans="1:5" ht="71.25" outlineLevel="1" x14ac:dyDescent="0.2">
      <c r="A25" s="15" t="s">
        <v>34</v>
      </c>
      <c r="B25" s="16" t="s">
        <v>35</v>
      </c>
      <c r="C25" s="17">
        <v>7310000</v>
      </c>
      <c r="D25" s="18">
        <v>407968.23</v>
      </c>
      <c r="E25" s="20">
        <f t="shared" si="0"/>
        <v>5.58096073871409</v>
      </c>
    </row>
    <row r="26" spans="1:5" ht="128.25" outlineLevel="2" x14ac:dyDescent="0.2">
      <c r="A26" s="15" t="s">
        <v>36</v>
      </c>
      <c r="B26" s="19" t="s">
        <v>37</v>
      </c>
      <c r="C26" s="17">
        <v>6950000</v>
      </c>
      <c r="D26" s="18">
        <v>383950.19</v>
      </c>
      <c r="E26" s="20">
        <f t="shared" si="0"/>
        <v>5.5244631654676262</v>
      </c>
    </row>
    <row r="27" spans="1:5" ht="99.75" outlineLevel="2" x14ac:dyDescent="0.2">
      <c r="A27" s="15" t="s">
        <v>38</v>
      </c>
      <c r="B27" s="16" t="s">
        <v>39</v>
      </c>
      <c r="C27" s="17">
        <v>0</v>
      </c>
      <c r="D27" s="18">
        <v>1121.5999999999999</v>
      </c>
      <c r="E27" s="20"/>
    </row>
    <row r="28" spans="1:5" ht="128.25" outlineLevel="2" x14ac:dyDescent="0.2">
      <c r="A28" s="15" t="s">
        <v>40</v>
      </c>
      <c r="B28" s="19" t="s">
        <v>41</v>
      </c>
      <c r="C28" s="17">
        <v>360000</v>
      </c>
      <c r="D28" s="18">
        <v>22896.44</v>
      </c>
      <c r="E28" s="20">
        <f t="shared" si="0"/>
        <v>6.3601222222222216</v>
      </c>
    </row>
    <row r="29" spans="1:5" ht="28.5" outlineLevel="1" x14ac:dyDescent="0.2">
      <c r="A29" s="15" t="s">
        <v>42</v>
      </c>
      <c r="B29" s="16" t="s">
        <v>43</v>
      </c>
      <c r="C29" s="17">
        <v>74153</v>
      </c>
      <c r="D29" s="18">
        <v>11468.3</v>
      </c>
      <c r="E29" s="20">
        <f t="shared" si="0"/>
        <v>15.46572626866074</v>
      </c>
    </row>
    <row r="30" spans="1:5" ht="28.5" outlineLevel="2" x14ac:dyDescent="0.2">
      <c r="A30" s="15" t="s">
        <v>44</v>
      </c>
      <c r="B30" s="16" t="s">
        <v>45</v>
      </c>
      <c r="C30" s="17">
        <v>74153</v>
      </c>
      <c r="D30" s="18">
        <v>11468.3</v>
      </c>
      <c r="E30" s="20">
        <f t="shared" si="0"/>
        <v>15.46572626866074</v>
      </c>
    </row>
    <row r="31" spans="1:5" ht="42.75" outlineLevel="1" x14ac:dyDescent="0.2">
      <c r="A31" s="15" t="s">
        <v>46</v>
      </c>
      <c r="B31" s="16" t="s">
        <v>47</v>
      </c>
      <c r="C31" s="17">
        <v>263500</v>
      </c>
      <c r="D31" s="18">
        <v>0</v>
      </c>
      <c r="E31" s="20">
        <f t="shared" si="0"/>
        <v>0</v>
      </c>
    </row>
    <row r="32" spans="1:5" ht="28.5" outlineLevel="2" x14ac:dyDescent="0.2">
      <c r="A32" s="15" t="s">
        <v>48</v>
      </c>
      <c r="B32" s="16" t="s">
        <v>49</v>
      </c>
      <c r="C32" s="17">
        <v>263500</v>
      </c>
      <c r="D32" s="18">
        <v>0</v>
      </c>
      <c r="E32" s="20">
        <f t="shared" si="0"/>
        <v>0</v>
      </c>
    </row>
    <row r="33" spans="1:5" ht="42.75" outlineLevel="1" x14ac:dyDescent="0.2">
      <c r="A33" s="15" t="s">
        <v>50</v>
      </c>
      <c r="B33" s="16" t="s">
        <v>51</v>
      </c>
      <c r="C33" s="17">
        <v>416000</v>
      </c>
      <c r="D33" s="18">
        <v>48596.69</v>
      </c>
      <c r="E33" s="20">
        <f t="shared" si="0"/>
        <v>11.681896634615384</v>
      </c>
    </row>
    <row r="34" spans="1:5" ht="114" outlineLevel="2" x14ac:dyDescent="0.2">
      <c r="A34" s="15" t="s">
        <v>52</v>
      </c>
      <c r="B34" s="19" t="s">
        <v>53</v>
      </c>
      <c r="C34" s="17">
        <v>300000</v>
      </c>
      <c r="D34" s="18">
        <v>0</v>
      </c>
      <c r="E34" s="20">
        <f t="shared" si="0"/>
        <v>0</v>
      </c>
    </row>
    <row r="35" spans="1:5" ht="57" outlineLevel="2" x14ac:dyDescent="0.2">
      <c r="A35" s="15" t="s">
        <v>54</v>
      </c>
      <c r="B35" s="16" t="s">
        <v>55</v>
      </c>
      <c r="C35" s="17">
        <v>100000</v>
      </c>
      <c r="D35" s="18">
        <v>44006.25</v>
      </c>
      <c r="E35" s="20">
        <f t="shared" si="0"/>
        <v>44.006250000000001</v>
      </c>
    </row>
    <row r="36" spans="1:5" ht="114" outlineLevel="2" x14ac:dyDescent="0.2">
      <c r="A36" s="15" t="s">
        <v>56</v>
      </c>
      <c r="B36" s="16" t="s">
        <v>57</v>
      </c>
      <c r="C36" s="17">
        <v>16000</v>
      </c>
      <c r="D36" s="18">
        <v>4590.4399999999996</v>
      </c>
      <c r="E36" s="20">
        <f t="shared" si="0"/>
        <v>28.690249999999995</v>
      </c>
    </row>
    <row r="37" spans="1:5" ht="28.5" outlineLevel="1" x14ac:dyDescent="0.2">
      <c r="A37" s="15" t="s">
        <v>58</v>
      </c>
      <c r="B37" s="16" t="s">
        <v>59</v>
      </c>
      <c r="C37" s="17">
        <v>918435</v>
      </c>
      <c r="D37" s="18">
        <v>180974.65</v>
      </c>
      <c r="E37" s="20">
        <f t="shared" si="0"/>
        <v>19.704676977684866</v>
      </c>
    </row>
    <row r="38" spans="1:5" ht="57" outlineLevel="2" x14ac:dyDescent="0.2">
      <c r="A38" s="15" t="s">
        <v>60</v>
      </c>
      <c r="B38" s="16" t="s">
        <v>61</v>
      </c>
      <c r="C38" s="17">
        <v>700995</v>
      </c>
      <c r="D38" s="18">
        <v>30219.71</v>
      </c>
      <c r="E38" s="20">
        <f t="shared" si="0"/>
        <v>4.3109736874014795</v>
      </c>
    </row>
    <row r="39" spans="1:5" ht="171" outlineLevel="2" x14ac:dyDescent="0.2">
      <c r="A39" s="15" t="s">
        <v>62</v>
      </c>
      <c r="B39" s="19" t="s">
        <v>63</v>
      </c>
      <c r="C39" s="17">
        <v>100000</v>
      </c>
      <c r="D39" s="18">
        <v>3781.14</v>
      </c>
      <c r="E39" s="20">
        <f t="shared" si="0"/>
        <v>3.7811400000000002</v>
      </c>
    </row>
    <row r="40" spans="1:5" ht="28.5" outlineLevel="2" x14ac:dyDescent="0.2">
      <c r="A40" s="15" t="s">
        <v>64</v>
      </c>
      <c r="B40" s="16" t="s">
        <v>65</v>
      </c>
      <c r="C40" s="17">
        <v>117440</v>
      </c>
      <c r="D40" s="18">
        <v>1619.73</v>
      </c>
      <c r="E40" s="20">
        <f t="shared" si="0"/>
        <v>1.3791978882833786</v>
      </c>
    </row>
    <row r="41" spans="1:5" ht="28.5" outlineLevel="2" x14ac:dyDescent="0.2">
      <c r="A41" s="15" t="s">
        <v>66</v>
      </c>
      <c r="B41" s="16" t="s">
        <v>67</v>
      </c>
      <c r="C41" s="17">
        <v>0</v>
      </c>
      <c r="D41" s="18">
        <v>145354.07</v>
      </c>
      <c r="E41" s="20"/>
    </row>
    <row r="42" spans="1:5" ht="14.25" outlineLevel="1" x14ac:dyDescent="0.2">
      <c r="A42" s="15" t="s">
        <v>68</v>
      </c>
      <c r="B42" s="16" t="s">
        <v>69</v>
      </c>
      <c r="C42" s="17">
        <v>0</v>
      </c>
      <c r="D42" s="18">
        <v>-1789.56</v>
      </c>
      <c r="E42" s="20"/>
    </row>
    <row r="43" spans="1:5" ht="14.25" outlineLevel="2" x14ac:dyDescent="0.2">
      <c r="A43" s="15" t="s">
        <v>70</v>
      </c>
      <c r="B43" s="16" t="s">
        <v>71</v>
      </c>
      <c r="C43" s="17">
        <v>0</v>
      </c>
      <c r="D43" s="18">
        <v>-1789.56</v>
      </c>
      <c r="E43" s="20"/>
    </row>
    <row r="44" spans="1:5" ht="14.25" x14ac:dyDescent="0.2">
      <c r="A44" s="15" t="s">
        <v>72</v>
      </c>
      <c r="B44" s="16" t="s">
        <v>73</v>
      </c>
      <c r="C44" s="17">
        <v>965543153.59000003</v>
      </c>
      <c r="D44" s="18">
        <v>31919222.379999999</v>
      </c>
      <c r="E44" s="20">
        <f t="shared" si="0"/>
        <v>3.3058307400679792</v>
      </c>
    </row>
    <row r="45" spans="1:5" ht="57" outlineLevel="1" x14ac:dyDescent="0.2">
      <c r="A45" s="15" t="s">
        <v>74</v>
      </c>
      <c r="B45" s="16" t="s">
        <v>75</v>
      </c>
      <c r="C45" s="17">
        <v>966619117</v>
      </c>
      <c r="D45" s="18">
        <v>34897465.789999999</v>
      </c>
      <c r="E45" s="20">
        <f t="shared" si="0"/>
        <v>3.610260254143101</v>
      </c>
    </row>
    <row r="46" spans="1:5" ht="28.5" outlineLevel="2" x14ac:dyDescent="0.2">
      <c r="A46" s="15" t="s">
        <v>76</v>
      </c>
      <c r="B46" s="16" t="s">
        <v>77</v>
      </c>
      <c r="C46" s="17">
        <v>453542800</v>
      </c>
      <c r="D46" s="18">
        <v>20200800</v>
      </c>
      <c r="E46" s="20">
        <f t="shared" si="0"/>
        <v>4.4540008131536872</v>
      </c>
    </row>
    <row r="47" spans="1:5" ht="42.75" outlineLevel="2" x14ac:dyDescent="0.2">
      <c r="A47" s="15" t="s">
        <v>78</v>
      </c>
      <c r="B47" s="16" t="s">
        <v>79</v>
      </c>
      <c r="C47" s="17">
        <v>32723980</v>
      </c>
      <c r="D47" s="18">
        <v>0</v>
      </c>
      <c r="E47" s="20">
        <f t="shared" si="0"/>
        <v>0</v>
      </c>
    </row>
    <row r="48" spans="1:5" ht="28.5" outlineLevel="2" x14ac:dyDescent="0.2">
      <c r="A48" s="15" t="s">
        <v>80</v>
      </c>
      <c r="B48" s="16" t="s">
        <v>81</v>
      </c>
      <c r="C48" s="17">
        <v>397561700</v>
      </c>
      <c r="D48" s="18">
        <v>12180616.83</v>
      </c>
      <c r="E48" s="20">
        <f t="shared" si="0"/>
        <v>3.0638305525909564</v>
      </c>
    </row>
    <row r="49" spans="1:5" ht="14.25" outlineLevel="2" x14ac:dyDescent="0.2">
      <c r="A49" s="15" t="s">
        <v>82</v>
      </c>
      <c r="B49" s="16" t="s">
        <v>83</v>
      </c>
      <c r="C49" s="17">
        <v>82790637</v>
      </c>
      <c r="D49" s="18">
        <v>2516048.96</v>
      </c>
      <c r="E49" s="20">
        <f t="shared" si="0"/>
        <v>3.0390501283375797</v>
      </c>
    </row>
    <row r="50" spans="1:5" ht="71.25" outlineLevel="1" x14ac:dyDescent="0.2">
      <c r="A50" s="15" t="s">
        <v>84</v>
      </c>
      <c r="B50" s="16" t="s">
        <v>85</v>
      </c>
      <c r="C50" s="17">
        <v>-1075963.4099999999</v>
      </c>
      <c r="D50" s="18">
        <v>-2978243.41</v>
      </c>
      <c r="E50" s="20">
        <f t="shared" si="0"/>
        <v>276.79783367354474</v>
      </c>
    </row>
    <row r="51" spans="1:5" ht="71.25" outlineLevel="2" x14ac:dyDescent="0.2">
      <c r="A51" s="15" t="s">
        <v>86</v>
      </c>
      <c r="B51" s="16" t="s">
        <v>87</v>
      </c>
      <c r="C51" s="17">
        <v>-1075963.4099999999</v>
      </c>
      <c r="D51" s="18">
        <v>-2978243.41</v>
      </c>
      <c r="E51" s="20">
        <f t="shared" si="0"/>
        <v>276.79783367354474</v>
      </c>
    </row>
  </sheetData>
  <mergeCells count="5">
    <mergeCell ref="A1:F1"/>
    <mergeCell ref="A6:D6"/>
    <mergeCell ref="A8:D8"/>
    <mergeCell ref="A7:D7"/>
    <mergeCell ref="A5:E5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8"/>
  <sheetViews>
    <sheetView showGridLines="0" workbookViewId="0">
      <selection activeCell="A4" sqref="A4:F4"/>
    </sheetView>
  </sheetViews>
  <sheetFormatPr defaultRowHeight="12.75" customHeight="1" outlineLevelRow="1" x14ac:dyDescent="0.2"/>
  <cols>
    <col min="1" max="1" width="7.5703125" style="21" customWidth="1"/>
    <col min="2" max="2" width="45.7109375" style="21" customWidth="1"/>
    <col min="3" max="3" width="10.28515625" style="21" customWidth="1"/>
    <col min="4" max="4" width="18.140625" style="21" customWidth="1"/>
    <col min="5" max="5" width="15.42578125" style="21" customWidth="1"/>
    <col min="6" max="6" width="13.28515625" style="21" customWidth="1"/>
    <col min="7" max="7" width="13.140625" style="21" customWidth="1"/>
    <col min="8" max="10" width="9.140625" style="21" customWidth="1"/>
    <col min="11" max="16384" width="9.140625" style="21"/>
  </cols>
  <sheetData>
    <row r="1" spans="1:10" x14ac:dyDescent="0.2">
      <c r="A1" s="63" t="s">
        <v>0</v>
      </c>
      <c r="B1" s="63"/>
      <c r="C1" s="63"/>
      <c r="D1" s="63"/>
      <c r="E1" s="63"/>
      <c r="F1" s="63"/>
      <c r="G1" s="22"/>
      <c r="H1" s="22"/>
      <c r="I1" s="22"/>
      <c r="J1" s="22"/>
    </row>
    <row r="2" spans="1:10" x14ac:dyDescent="0.2">
      <c r="A2" s="28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4.25" x14ac:dyDescent="0.2">
      <c r="A3" s="27"/>
      <c r="B3" s="25"/>
      <c r="C3" s="25"/>
      <c r="D3" s="25"/>
      <c r="E3" s="25"/>
      <c r="F3" s="25"/>
      <c r="G3" s="25"/>
      <c r="H3" s="25"/>
      <c r="I3" s="25"/>
      <c r="J3" s="25"/>
    </row>
    <row r="4" spans="1:10" ht="18.75" x14ac:dyDescent="0.3">
      <c r="A4" s="69" t="s">
        <v>236</v>
      </c>
      <c r="B4" s="70"/>
      <c r="C4" s="70"/>
      <c r="D4" s="70"/>
      <c r="E4" s="70"/>
      <c r="F4" s="70"/>
      <c r="G4" s="26"/>
      <c r="H4" s="26"/>
      <c r="I4" s="25"/>
      <c r="J4" s="25"/>
    </row>
    <row r="5" spans="1:10" x14ac:dyDescent="0.2">
      <c r="A5" s="64"/>
      <c r="B5" s="65"/>
      <c r="C5" s="65"/>
      <c r="D5" s="65"/>
      <c r="E5" s="65"/>
      <c r="F5" s="65"/>
      <c r="G5" s="65"/>
      <c r="H5" s="65"/>
      <c r="I5" s="24"/>
      <c r="J5" s="24"/>
    </row>
    <row r="6" spans="1:10" x14ac:dyDescent="0.2">
      <c r="A6" s="66" t="s">
        <v>2</v>
      </c>
      <c r="B6" s="66"/>
      <c r="C6" s="66"/>
      <c r="D6" s="66"/>
      <c r="E6" s="66"/>
      <c r="F6" s="66"/>
      <c r="G6" s="66"/>
    </row>
    <row r="7" spans="1:10" x14ac:dyDescent="0.2">
      <c r="A7" s="67" t="s">
        <v>235</v>
      </c>
      <c r="B7" s="68"/>
      <c r="C7" s="68"/>
      <c r="D7" s="68"/>
      <c r="E7" s="68"/>
      <c r="F7" s="68"/>
      <c r="G7" s="68"/>
    </row>
    <row r="8" spans="1:10" x14ac:dyDescent="0.2">
      <c r="A8" s="67"/>
      <c r="B8" s="68"/>
      <c r="C8" s="68"/>
      <c r="D8" s="68"/>
      <c r="E8" s="68"/>
      <c r="F8" s="68"/>
      <c r="G8" s="68"/>
    </row>
    <row r="9" spans="1:10" x14ac:dyDescent="0.2">
      <c r="A9" s="29" t="s">
        <v>90</v>
      </c>
      <c r="B9" s="29"/>
      <c r="C9" s="29"/>
      <c r="D9" s="29"/>
      <c r="E9" s="29"/>
      <c r="F9" s="29"/>
      <c r="G9" s="29"/>
      <c r="H9" s="23"/>
      <c r="I9" s="22"/>
      <c r="J9" s="22"/>
    </row>
    <row r="10" spans="1:10" ht="42.75" x14ac:dyDescent="0.2">
      <c r="A10" s="31" t="s">
        <v>91</v>
      </c>
      <c r="B10" s="31" t="s">
        <v>92</v>
      </c>
      <c r="C10" s="31" t="s">
        <v>234</v>
      </c>
      <c r="D10" s="31" t="s">
        <v>6</v>
      </c>
      <c r="E10" s="31" t="s">
        <v>89</v>
      </c>
      <c r="F10" s="42" t="s">
        <v>88</v>
      </c>
      <c r="G10" s="30"/>
    </row>
    <row r="11" spans="1:10" ht="14.25" x14ac:dyDescent="0.2">
      <c r="A11" s="31" t="s">
        <v>93</v>
      </c>
      <c r="B11" s="32" t="s">
        <v>94</v>
      </c>
      <c r="C11" s="31" t="s">
        <v>233</v>
      </c>
      <c r="D11" s="33">
        <f>SUM(D12:D18)</f>
        <v>98346495.299999982</v>
      </c>
      <c r="E11" s="33">
        <f>SUM(E12:E18)</f>
        <v>3292606.54</v>
      </c>
      <c r="F11" s="34">
        <f>E11/D11*100</f>
        <v>3.3479653036502266</v>
      </c>
      <c r="G11" s="30"/>
    </row>
    <row r="12" spans="1:10" ht="45" outlineLevel="1" x14ac:dyDescent="0.2">
      <c r="A12" s="35" t="s">
        <v>95</v>
      </c>
      <c r="B12" s="36" t="s">
        <v>96</v>
      </c>
      <c r="C12" s="35" t="s">
        <v>232</v>
      </c>
      <c r="D12" s="37">
        <v>2248606.21</v>
      </c>
      <c r="E12" s="37">
        <v>80781.75</v>
      </c>
      <c r="F12" s="38">
        <f t="shared" ref="F12:F58" si="0">E12/D12*100</f>
        <v>3.5925254337886048</v>
      </c>
      <c r="G12" s="30"/>
    </row>
    <row r="13" spans="1:10" ht="60" outlineLevel="1" x14ac:dyDescent="0.2">
      <c r="A13" s="35" t="s">
        <v>97</v>
      </c>
      <c r="B13" s="36" t="s">
        <v>98</v>
      </c>
      <c r="C13" s="35" t="s">
        <v>231</v>
      </c>
      <c r="D13" s="37">
        <v>4203338.58</v>
      </c>
      <c r="E13" s="37">
        <v>135207.57999999999</v>
      </c>
      <c r="F13" s="38">
        <f t="shared" si="0"/>
        <v>3.2166711633303633</v>
      </c>
      <c r="G13" s="30"/>
    </row>
    <row r="14" spans="1:10" ht="60" outlineLevel="1" x14ac:dyDescent="0.2">
      <c r="A14" s="35" t="s">
        <v>99</v>
      </c>
      <c r="B14" s="36" t="s">
        <v>100</v>
      </c>
      <c r="C14" s="35" t="s">
        <v>230</v>
      </c>
      <c r="D14" s="37">
        <v>42785643.219999999</v>
      </c>
      <c r="E14" s="37">
        <v>1551511.76</v>
      </c>
      <c r="F14" s="38">
        <f t="shared" si="0"/>
        <v>3.6262438594700179</v>
      </c>
      <c r="G14" s="30"/>
    </row>
    <row r="15" spans="1:10" ht="15" outlineLevel="1" x14ac:dyDescent="0.2">
      <c r="A15" s="35" t="s">
        <v>101</v>
      </c>
      <c r="B15" s="36" t="s">
        <v>102</v>
      </c>
      <c r="C15" s="35" t="s">
        <v>229</v>
      </c>
      <c r="D15" s="37">
        <v>16200</v>
      </c>
      <c r="E15" s="37">
        <v>0</v>
      </c>
      <c r="F15" s="38">
        <f t="shared" si="0"/>
        <v>0</v>
      </c>
      <c r="G15" s="30"/>
    </row>
    <row r="16" spans="1:10" ht="45" outlineLevel="1" x14ac:dyDescent="0.2">
      <c r="A16" s="35" t="s">
        <v>103</v>
      </c>
      <c r="B16" s="36" t="s">
        <v>104</v>
      </c>
      <c r="C16" s="35" t="s">
        <v>228</v>
      </c>
      <c r="D16" s="37">
        <v>22104868.75</v>
      </c>
      <c r="E16" s="37">
        <v>781155.36</v>
      </c>
      <c r="F16" s="38">
        <f t="shared" si="0"/>
        <v>3.5338611092183032</v>
      </c>
      <c r="G16" s="30"/>
    </row>
    <row r="17" spans="1:7" ht="15" outlineLevel="1" x14ac:dyDescent="0.2">
      <c r="A17" s="35" t="s">
        <v>105</v>
      </c>
      <c r="B17" s="36" t="s">
        <v>106</v>
      </c>
      <c r="C17" s="35" t="s">
        <v>227</v>
      </c>
      <c r="D17" s="37">
        <v>200000</v>
      </c>
      <c r="E17" s="37">
        <v>0</v>
      </c>
      <c r="F17" s="38">
        <f t="shared" si="0"/>
        <v>0</v>
      </c>
      <c r="G17" s="30"/>
    </row>
    <row r="18" spans="1:7" ht="15" outlineLevel="1" x14ac:dyDescent="0.2">
      <c r="A18" s="35" t="s">
        <v>108</v>
      </c>
      <c r="B18" s="36" t="s">
        <v>109</v>
      </c>
      <c r="C18" s="35" t="s">
        <v>226</v>
      </c>
      <c r="D18" s="37">
        <v>26787838.539999999</v>
      </c>
      <c r="E18" s="37">
        <v>743950.09</v>
      </c>
      <c r="F18" s="38">
        <f t="shared" si="0"/>
        <v>2.7771934226388688</v>
      </c>
      <c r="G18" s="30"/>
    </row>
    <row r="19" spans="1:7" ht="14.25" x14ac:dyDescent="0.2">
      <c r="A19" s="31" t="s">
        <v>111</v>
      </c>
      <c r="B19" s="32" t="s">
        <v>112</v>
      </c>
      <c r="C19" s="31" t="s">
        <v>225</v>
      </c>
      <c r="D19" s="33">
        <v>3005900</v>
      </c>
      <c r="E19" s="33">
        <v>185645.5</v>
      </c>
      <c r="F19" s="34">
        <f t="shared" si="0"/>
        <v>6.1760371269835987</v>
      </c>
      <c r="G19" s="30"/>
    </row>
    <row r="20" spans="1:7" ht="15" outlineLevel="1" x14ac:dyDescent="0.2">
      <c r="A20" s="35" t="s">
        <v>113</v>
      </c>
      <c r="B20" s="36" t="s">
        <v>114</v>
      </c>
      <c r="C20" s="35" t="s">
        <v>224</v>
      </c>
      <c r="D20" s="37">
        <v>3005900</v>
      </c>
      <c r="E20" s="37">
        <v>185645.5</v>
      </c>
      <c r="F20" s="38">
        <f t="shared" si="0"/>
        <v>6.1760371269835987</v>
      </c>
      <c r="G20" s="30"/>
    </row>
    <row r="21" spans="1:7" ht="42.75" x14ac:dyDescent="0.2">
      <c r="A21" s="31" t="s">
        <v>107</v>
      </c>
      <c r="B21" s="32" t="s">
        <v>115</v>
      </c>
      <c r="C21" s="31" t="s">
        <v>223</v>
      </c>
      <c r="D21" s="33">
        <f>SUM(D22:D23)</f>
        <v>5196949.2300000004</v>
      </c>
      <c r="E21" s="33">
        <f>SUM(E22:E23)</f>
        <v>163893.09</v>
      </c>
      <c r="F21" s="38">
        <f t="shared" si="0"/>
        <v>3.1536403906720483</v>
      </c>
      <c r="G21" s="30"/>
    </row>
    <row r="22" spans="1:7" ht="45" outlineLevel="1" x14ac:dyDescent="0.2">
      <c r="A22" s="35" t="s">
        <v>116</v>
      </c>
      <c r="B22" s="36" t="s">
        <v>117</v>
      </c>
      <c r="C22" s="35" t="s">
        <v>222</v>
      </c>
      <c r="D22" s="37">
        <v>5171949.2300000004</v>
      </c>
      <c r="E22" s="37">
        <v>163893.09</v>
      </c>
      <c r="F22" s="38">
        <f t="shared" si="0"/>
        <v>3.1688843550384189</v>
      </c>
      <c r="G22" s="30"/>
    </row>
    <row r="23" spans="1:7" ht="45" outlineLevel="1" x14ac:dyDescent="0.2">
      <c r="A23" s="35" t="s">
        <v>110</v>
      </c>
      <c r="B23" s="36" t="s">
        <v>118</v>
      </c>
      <c r="C23" s="35" t="s">
        <v>221</v>
      </c>
      <c r="D23" s="37">
        <v>25000</v>
      </c>
      <c r="E23" s="37">
        <v>0</v>
      </c>
      <c r="F23" s="38">
        <f t="shared" si="0"/>
        <v>0</v>
      </c>
      <c r="G23" s="30"/>
    </row>
    <row r="24" spans="1:7" ht="14.25" x14ac:dyDescent="0.2">
      <c r="A24" s="31" t="s">
        <v>119</v>
      </c>
      <c r="B24" s="32" t="s">
        <v>120</v>
      </c>
      <c r="C24" s="31" t="s">
        <v>220</v>
      </c>
      <c r="D24" s="33">
        <f>SUM(D25:D29)</f>
        <v>49601418.359999999</v>
      </c>
      <c r="E24" s="33">
        <f>SUM(E25:E29)</f>
        <v>936309.88</v>
      </c>
      <c r="F24" s="34">
        <f t="shared" si="0"/>
        <v>1.8876675525776234</v>
      </c>
      <c r="G24" s="30"/>
    </row>
    <row r="25" spans="1:7" ht="15" outlineLevel="1" x14ac:dyDescent="0.2">
      <c r="A25" s="35" t="s">
        <v>121</v>
      </c>
      <c r="B25" s="36" t="s">
        <v>122</v>
      </c>
      <c r="C25" s="35" t="s">
        <v>219</v>
      </c>
      <c r="D25" s="37">
        <v>6654129.1399999997</v>
      </c>
      <c r="E25" s="37">
        <v>476159.08</v>
      </c>
      <c r="F25" s="38">
        <f t="shared" si="0"/>
        <v>7.1558436871575353</v>
      </c>
      <c r="G25" s="30"/>
    </row>
    <row r="26" spans="1:7" ht="15" outlineLevel="1" x14ac:dyDescent="0.2">
      <c r="A26" s="35" t="s">
        <v>123</v>
      </c>
      <c r="B26" s="36" t="s">
        <v>124</v>
      </c>
      <c r="C26" s="35" t="s">
        <v>218</v>
      </c>
      <c r="D26" s="37">
        <v>29372000</v>
      </c>
      <c r="E26" s="37">
        <v>0</v>
      </c>
      <c r="F26" s="38">
        <f t="shared" si="0"/>
        <v>0</v>
      </c>
      <c r="G26" s="30"/>
    </row>
    <row r="27" spans="1:7" ht="15" outlineLevel="1" x14ac:dyDescent="0.2">
      <c r="A27" s="35" t="s">
        <v>125</v>
      </c>
      <c r="B27" s="36" t="s">
        <v>126</v>
      </c>
      <c r="C27" s="35" t="s">
        <v>217</v>
      </c>
      <c r="D27" s="37">
        <v>6898881.5099999998</v>
      </c>
      <c r="E27" s="37">
        <v>447650.8</v>
      </c>
      <c r="F27" s="38">
        <f t="shared" si="0"/>
        <v>6.488744579119464</v>
      </c>
      <c r="G27" s="30"/>
    </row>
    <row r="28" spans="1:7" ht="15" outlineLevel="1" x14ac:dyDescent="0.2">
      <c r="A28" s="35" t="s">
        <v>127</v>
      </c>
      <c r="B28" s="36" t="s">
        <v>128</v>
      </c>
      <c r="C28" s="35" t="s">
        <v>216</v>
      </c>
      <c r="D28" s="37">
        <v>4025980</v>
      </c>
      <c r="E28" s="37">
        <v>0</v>
      </c>
      <c r="F28" s="38">
        <f t="shared" si="0"/>
        <v>0</v>
      </c>
      <c r="G28" s="30"/>
    </row>
    <row r="29" spans="1:7" ht="30" outlineLevel="1" x14ac:dyDescent="0.2">
      <c r="A29" s="35" t="s">
        <v>129</v>
      </c>
      <c r="B29" s="36" t="s">
        <v>130</v>
      </c>
      <c r="C29" s="35" t="s">
        <v>215</v>
      </c>
      <c r="D29" s="37">
        <v>2650427.71</v>
      </c>
      <c r="E29" s="37">
        <v>12500</v>
      </c>
      <c r="F29" s="38">
        <f t="shared" si="0"/>
        <v>0.47162199341780958</v>
      </c>
      <c r="G29" s="30"/>
    </row>
    <row r="30" spans="1:7" ht="28.5" x14ac:dyDescent="0.2">
      <c r="A30" s="31" t="s">
        <v>131</v>
      </c>
      <c r="B30" s="32" t="s">
        <v>132</v>
      </c>
      <c r="C30" s="31" t="s">
        <v>214</v>
      </c>
      <c r="D30" s="33">
        <f>SUM(D31:D32)</f>
        <v>41086591.189999998</v>
      </c>
      <c r="E30" s="33">
        <f>SUM(E31:E32)</f>
        <v>545727.54</v>
      </c>
      <c r="F30" s="34">
        <f t="shared" si="0"/>
        <v>1.3282375689829042</v>
      </c>
      <c r="G30" s="30"/>
    </row>
    <row r="31" spans="1:7" ht="15" outlineLevel="1" x14ac:dyDescent="0.2">
      <c r="A31" s="35" t="s">
        <v>133</v>
      </c>
      <c r="B31" s="36" t="s">
        <v>134</v>
      </c>
      <c r="C31" s="35" t="s">
        <v>213</v>
      </c>
      <c r="D31" s="37">
        <v>32524500</v>
      </c>
      <c r="E31" s="37">
        <v>0</v>
      </c>
      <c r="F31" s="38">
        <f t="shared" si="0"/>
        <v>0</v>
      </c>
      <c r="G31" s="30"/>
    </row>
    <row r="32" spans="1:7" ht="30" outlineLevel="1" x14ac:dyDescent="0.2">
      <c r="A32" s="35" t="s">
        <v>135</v>
      </c>
      <c r="B32" s="36" t="s">
        <v>136</v>
      </c>
      <c r="C32" s="35" t="s">
        <v>212</v>
      </c>
      <c r="D32" s="37">
        <v>8562091.1899999995</v>
      </c>
      <c r="E32" s="37">
        <v>545727.54</v>
      </c>
      <c r="F32" s="38">
        <f t="shared" si="0"/>
        <v>6.3737646316752219</v>
      </c>
      <c r="G32" s="30"/>
    </row>
    <row r="33" spans="1:7" ht="14.25" x14ac:dyDescent="0.2">
      <c r="A33" s="31" t="s">
        <v>137</v>
      </c>
      <c r="B33" s="32" t="s">
        <v>138</v>
      </c>
      <c r="C33" s="31" t="s">
        <v>211</v>
      </c>
      <c r="D33" s="33">
        <f>SUM(D34:D35)</f>
        <v>6017651.0199999996</v>
      </c>
      <c r="E33" s="33">
        <f>SUM(E34:E35)</f>
        <v>7021.79</v>
      </c>
      <c r="F33" s="34">
        <f t="shared" si="0"/>
        <v>0.11668656053105586</v>
      </c>
      <c r="G33" s="30"/>
    </row>
    <row r="34" spans="1:7" ht="30" outlineLevel="1" x14ac:dyDescent="0.2">
      <c r="A34" s="35" t="s">
        <v>139</v>
      </c>
      <c r="B34" s="36" t="s">
        <v>140</v>
      </c>
      <c r="C34" s="35" t="s">
        <v>210</v>
      </c>
      <c r="D34" s="37">
        <v>726400</v>
      </c>
      <c r="E34" s="37">
        <v>7021.79</v>
      </c>
      <c r="F34" s="38">
        <f t="shared" si="0"/>
        <v>0.96665611233480186</v>
      </c>
      <c r="G34" s="30"/>
    </row>
    <row r="35" spans="1:7" ht="30" outlineLevel="1" x14ac:dyDescent="0.2">
      <c r="A35" s="35" t="s">
        <v>141</v>
      </c>
      <c r="B35" s="36" t="s">
        <v>142</v>
      </c>
      <c r="C35" s="35" t="s">
        <v>209</v>
      </c>
      <c r="D35" s="37">
        <v>5291251.0199999996</v>
      </c>
      <c r="E35" s="37">
        <v>0</v>
      </c>
      <c r="F35" s="38">
        <f t="shared" si="0"/>
        <v>0</v>
      </c>
      <c r="G35" s="30"/>
    </row>
    <row r="36" spans="1:7" ht="15" x14ac:dyDescent="0.2">
      <c r="A36" s="31" t="s">
        <v>143</v>
      </c>
      <c r="B36" s="32" t="s">
        <v>144</v>
      </c>
      <c r="C36" s="31" t="s">
        <v>208</v>
      </c>
      <c r="D36" s="33">
        <f>SUM(D37:D40)</f>
        <v>555474024.91000009</v>
      </c>
      <c r="E36" s="33">
        <f>SUM(E37:E40)</f>
        <v>20702955.050000001</v>
      </c>
      <c r="F36" s="38">
        <f t="shared" si="0"/>
        <v>3.7270788770643901</v>
      </c>
      <c r="G36" s="30"/>
    </row>
    <row r="37" spans="1:7" ht="15" outlineLevel="1" x14ac:dyDescent="0.2">
      <c r="A37" s="35" t="s">
        <v>145</v>
      </c>
      <c r="B37" s="36" t="s">
        <v>146</v>
      </c>
      <c r="C37" s="35" t="s">
        <v>207</v>
      </c>
      <c r="D37" s="37">
        <v>101087323.90000001</v>
      </c>
      <c r="E37" s="37">
        <v>4798895.62</v>
      </c>
      <c r="F37" s="38">
        <f t="shared" si="0"/>
        <v>4.7472773388949108</v>
      </c>
      <c r="G37" s="30"/>
    </row>
    <row r="38" spans="1:7" ht="15" outlineLevel="1" x14ac:dyDescent="0.2">
      <c r="A38" s="35" t="s">
        <v>147</v>
      </c>
      <c r="B38" s="36" t="s">
        <v>148</v>
      </c>
      <c r="C38" s="35" t="s">
        <v>206</v>
      </c>
      <c r="D38" s="37">
        <v>409796693.41000003</v>
      </c>
      <c r="E38" s="37">
        <v>14704192.109999999</v>
      </c>
      <c r="F38" s="38">
        <f t="shared" si="0"/>
        <v>3.5881675832090019</v>
      </c>
      <c r="G38" s="30"/>
    </row>
    <row r="39" spans="1:7" ht="15" outlineLevel="1" x14ac:dyDescent="0.2">
      <c r="A39" s="35" t="s">
        <v>149</v>
      </c>
      <c r="B39" s="36" t="s">
        <v>150</v>
      </c>
      <c r="C39" s="35" t="s">
        <v>205</v>
      </c>
      <c r="D39" s="37">
        <v>21297206.489999998</v>
      </c>
      <c r="E39" s="37">
        <v>712431.57</v>
      </c>
      <c r="F39" s="38">
        <f t="shared" si="0"/>
        <v>3.3451878786756319</v>
      </c>
      <c r="G39" s="30"/>
    </row>
    <row r="40" spans="1:7" ht="15" outlineLevel="1" x14ac:dyDescent="0.2">
      <c r="A40" s="35" t="s">
        <v>151</v>
      </c>
      <c r="B40" s="36" t="s">
        <v>152</v>
      </c>
      <c r="C40" s="35" t="s">
        <v>204</v>
      </c>
      <c r="D40" s="37">
        <v>23292801.109999999</v>
      </c>
      <c r="E40" s="37">
        <v>487435.75</v>
      </c>
      <c r="F40" s="38">
        <f t="shared" si="0"/>
        <v>2.0926454817438658</v>
      </c>
      <c r="G40" s="30"/>
    </row>
    <row r="41" spans="1:7" ht="14.25" x14ac:dyDescent="0.2">
      <c r="A41" s="31" t="s">
        <v>153</v>
      </c>
      <c r="B41" s="32" t="s">
        <v>154</v>
      </c>
      <c r="C41" s="31" t="s">
        <v>203</v>
      </c>
      <c r="D41" s="33">
        <f>SUM(D42:D43)</f>
        <v>108064343.99000001</v>
      </c>
      <c r="E41" s="33">
        <f>SUM(E42:E43)</f>
        <v>3792501.2</v>
      </c>
      <c r="F41" s="34">
        <f t="shared" si="0"/>
        <v>3.5094843127451441</v>
      </c>
      <c r="G41" s="30"/>
    </row>
    <row r="42" spans="1:7" ht="15" outlineLevel="1" x14ac:dyDescent="0.2">
      <c r="A42" s="35" t="s">
        <v>155</v>
      </c>
      <c r="B42" s="36" t="s">
        <v>156</v>
      </c>
      <c r="C42" s="35" t="s">
        <v>202</v>
      </c>
      <c r="D42" s="37">
        <v>84931876.560000002</v>
      </c>
      <c r="E42" s="37">
        <v>3183887.74</v>
      </c>
      <c r="F42" s="38">
        <f t="shared" si="0"/>
        <v>3.7487547302110382</v>
      </c>
      <c r="G42" s="30"/>
    </row>
    <row r="43" spans="1:7" ht="30" outlineLevel="1" x14ac:dyDescent="0.2">
      <c r="A43" s="35" t="s">
        <v>157</v>
      </c>
      <c r="B43" s="36" t="s">
        <v>158</v>
      </c>
      <c r="C43" s="35" t="s">
        <v>201</v>
      </c>
      <c r="D43" s="37">
        <v>23132467.43</v>
      </c>
      <c r="E43" s="37">
        <v>608613.46</v>
      </c>
      <c r="F43" s="38">
        <f t="shared" si="0"/>
        <v>2.6309923999318046</v>
      </c>
      <c r="G43" s="30"/>
    </row>
    <row r="44" spans="1:7" ht="14.25" x14ac:dyDescent="0.2">
      <c r="A44" s="31" t="s">
        <v>159</v>
      </c>
      <c r="B44" s="32" t="s">
        <v>160</v>
      </c>
      <c r="C44" s="31" t="s">
        <v>200</v>
      </c>
      <c r="D44" s="33">
        <f>SUM(D45:D48)</f>
        <v>43091475.979999997</v>
      </c>
      <c r="E44" s="33">
        <f>SUM(E45:E48)</f>
        <v>1461100.84</v>
      </c>
      <c r="F44" s="34">
        <f t="shared" si="0"/>
        <v>3.3906957391715689</v>
      </c>
      <c r="G44" s="30"/>
    </row>
    <row r="45" spans="1:7" ht="15" outlineLevel="1" x14ac:dyDescent="0.2">
      <c r="A45" s="35" t="s">
        <v>161</v>
      </c>
      <c r="B45" s="36" t="s">
        <v>162</v>
      </c>
      <c r="C45" s="35" t="s">
        <v>199</v>
      </c>
      <c r="D45" s="37">
        <v>2931622.4</v>
      </c>
      <c r="E45" s="37">
        <v>0</v>
      </c>
      <c r="F45" s="38">
        <f t="shared" si="0"/>
        <v>0</v>
      </c>
      <c r="G45" s="30"/>
    </row>
    <row r="46" spans="1:7" ht="15" outlineLevel="1" x14ac:dyDescent="0.2">
      <c r="A46" s="35" t="s">
        <v>163</v>
      </c>
      <c r="B46" s="36" t="s">
        <v>164</v>
      </c>
      <c r="C46" s="35" t="s">
        <v>198</v>
      </c>
      <c r="D46" s="37">
        <v>37813953.579999998</v>
      </c>
      <c r="E46" s="37">
        <v>1362998</v>
      </c>
      <c r="F46" s="38">
        <f t="shared" si="0"/>
        <v>3.6044842471084455</v>
      </c>
      <c r="G46" s="30"/>
    </row>
    <row r="47" spans="1:7" ht="15" outlineLevel="1" x14ac:dyDescent="0.2">
      <c r="A47" s="35" t="s">
        <v>165</v>
      </c>
      <c r="B47" s="36" t="s">
        <v>166</v>
      </c>
      <c r="C47" s="35" t="s">
        <v>197</v>
      </c>
      <c r="D47" s="37">
        <v>1345600</v>
      </c>
      <c r="E47" s="37">
        <v>84646.1</v>
      </c>
      <c r="F47" s="38">
        <f t="shared" si="0"/>
        <v>6.2905841260404287</v>
      </c>
      <c r="G47" s="30"/>
    </row>
    <row r="48" spans="1:7" ht="15" outlineLevel="1" x14ac:dyDescent="0.2">
      <c r="A48" s="35" t="s">
        <v>167</v>
      </c>
      <c r="B48" s="36" t="s">
        <v>168</v>
      </c>
      <c r="C48" s="35" t="s">
        <v>196</v>
      </c>
      <c r="D48" s="37">
        <v>1000300</v>
      </c>
      <c r="E48" s="37">
        <v>13456.74</v>
      </c>
      <c r="F48" s="38">
        <f t="shared" si="0"/>
        <v>1.3452704188743376</v>
      </c>
      <c r="G48" s="30"/>
    </row>
    <row r="49" spans="1:7" ht="14.25" x14ac:dyDescent="0.2">
      <c r="A49" s="31" t="s">
        <v>169</v>
      </c>
      <c r="B49" s="32" t="s">
        <v>170</v>
      </c>
      <c r="C49" s="31" t="s">
        <v>195</v>
      </c>
      <c r="D49" s="33">
        <f>SUM(D50:D51)</f>
        <v>29885303.25</v>
      </c>
      <c r="E49" s="33">
        <f>SUM(E50:E51)</f>
        <v>1123813.6100000001</v>
      </c>
      <c r="F49" s="34">
        <f t="shared" si="0"/>
        <v>3.7604223072422736</v>
      </c>
      <c r="G49" s="30"/>
    </row>
    <row r="50" spans="1:7" ht="15" outlineLevel="1" x14ac:dyDescent="0.2">
      <c r="A50" s="35" t="s">
        <v>171</v>
      </c>
      <c r="B50" s="36" t="s">
        <v>172</v>
      </c>
      <c r="C50" s="35" t="s">
        <v>194</v>
      </c>
      <c r="D50" s="37">
        <v>21626932.129999999</v>
      </c>
      <c r="E50" s="37">
        <v>838690.42</v>
      </c>
      <c r="F50" s="38">
        <f t="shared" si="0"/>
        <v>3.8779907152739566</v>
      </c>
      <c r="G50" s="30"/>
    </row>
    <row r="51" spans="1:7" ht="15" outlineLevel="1" x14ac:dyDescent="0.2">
      <c r="A51" s="35" t="s">
        <v>173</v>
      </c>
      <c r="B51" s="36" t="s">
        <v>174</v>
      </c>
      <c r="C51" s="35" t="s">
        <v>193</v>
      </c>
      <c r="D51" s="37">
        <v>8258371.1200000001</v>
      </c>
      <c r="E51" s="37">
        <v>285123.19</v>
      </c>
      <c r="F51" s="38">
        <f t="shared" si="0"/>
        <v>3.4525354438176419</v>
      </c>
      <c r="G51" s="30"/>
    </row>
    <row r="52" spans="1:7" ht="42.75" x14ac:dyDescent="0.2">
      <c r="A52" s="31" t="s">
        <v>175</v>
      </c>
      <c r="B52" s="32" t="s">
        <v>176</v>
      </c>
      <c r="C52" s="31" t="s">
        <v>192</v>
      </c>
      <c r="D52" s="33">
        <v>10000</v>
      </c>
      <c r="E52" s="33">
        <v>0</v>
      </c>
      <c r="F52" s="34">
        <f t="shared" si="0"/>
        <v>0</v>
      </c>
      <c r="G52" s="30"/>
    </row>
    <row r="53" spans="1:7" ht="30" outlineLevel="1" x14ac:dyDescent="0.2">
      <c r="A53" s="35" t="s">
        <v>177</v>
      </c>
      <c r="B53" s="36" t="s">
        <v>178</v>
      </c>
      <c r="C53" s="35" t="s">
        <v>191</v>
      </c>
      <c r="D53" s="37">
        <v>10000</v>
      </c>
      <c r="E53" s="37">
        <v>0</v>
      </c>
      <c r="F53" s="38">
        <f t="shared" si="0"/>
        <v>0</v>
      </c>
      <c r="G53" s="30"/>
    </row>
    <row r="54" spans="1:7" ht="57" x14ac:dyDescent="0.2">
      <c r="A54" s="31" t="s">
        <v>179</v>
      </c>
      <c r="B54" s="32" t="s">
        <v>180</v>
      </c>
      <c r="C54" s="31" t="s">
        <v>190</v>
      </c>
      <c r="D54" s="33">
        <f>SUM(D55:D57)</f>
        <v>142276016.51999998</v>
      </c>
      <c r="E54" s="33">
        <f>SUM(E55:E57)</f>
        <v>3845600</v>
      </c>
      <c r="F54" s="34">
        <f t="shared" si="0"/>
        <v>2.7029151462498371</v>
      </c>
      <c r="G54" s="30"/>
    </row>
    <row r="55" spans="1:7" ht="45" outlineLevel="1" x14ac:dyDescent="0.2">
      <c r="A55" s="35" t="s">
        <v>181</v>
      </c>
      <c r="B55" s="36" t="s">
        <v>182</v>
      </c>
      <c r="C55" s="35" t="s">
        <v>189</v>
      </c>
      <c r="D55" s="37">
        <v>35510258</v>
      </c>
      <c r="E55" s="37">
        <v>3327600</v>
      </c>
      <c r="F55" s="38">
        <f t="shared" si="0"/>
        <v>9.3708133576500625</v>
      </c>
      <c r="G55" s="30"/>
    </row>
    <row r="56" spans="1:7" ht="15" outlineLevel="1" x14ac:dyDescent="0.2">
      <c r="A56" s="35" t="s">
        <v>183</v>
      </c>
      <c r="B56" s="36" t="s">
        <v>184</v>
      </c>
      <c r="C56" s="35" t="s">
        <v>188</v>
      </c>
      <c r="D56" s="37">
        <v>8678819.5199999996</v>
      </c>
      <c r="E56" s="37">
        <v>0</v>
      </c>
      <c r="F56" s="38">
        <f t="shared" si="0"/>
        <v>0</v>
      </c>
      <c r="G56" s="30"/>
    </row>
    <row r="57" spans="1:7" ht="30" outlineLevel="1" x14ac:dyDescent="0.2">
      <c r="A57" s="35" t="s">
        <v>185</v>
      </c>
      <c r="B57" s="36" t="s">
        <v>186</v>
      </c>
      <c r="C57" s="35" t="s">
        <v>187</v>
      </c>
      <c r="D57" s="37">
        <v>98086939</v>
      </c>
      <c r="E57" s="37">
        <v>518000</v>
      </c>
      <c r="F57" s="38">
        <f t="shared" si="0"/>
        <v>0.52810293121696861</v>
      </c>
      <c r="G57" s="30"/>
    </row>
    <row r="58" spans="1:7" ht="14.25" x14ac:dyDescent="0.2">
      <c r="A58" s="39" t="s">
        <v>7</v>
      </c>
      <c r="B58" s="40"/>
      <c r="C58" s="39"/>
      <c r="D58" s="41">
        <v>1082056169.75</v>
      </c>
      <c r="E58" s="41">
        <v>36057175.039999999</v>
      </c>
      <c r="F58" s="34">
        <f t="shared" si="0"/>
        <v>3.3322831150559131</v>
      </c>
      <c r="G58" s="30"/>
    </row>
  </sheetData>
  <mergeCells count="6">
    <mergeCell ref="A1:F1"/>
    <mergeCell ref="A5:H5"/>
    <mergeCell ref="A6:G6"/>
    <mergeCell ref="A7:G7"/>
    <mergeCell ref="A8:G8"/>
    <mergeCell ref="A4:F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topLeftCell="A4" workbookViewId="0">
      <selection activeCell="G14" sqref="G14"/>
    </sheetView>
  </sheetViews>
  <sheetFormatPr defaultRowHeight="15" x14ac:dyDescent="0.25"/>
  <cols>
    <col min="1" max="1" width="0.85546875" style="43" customWidth="1"/>
    <col min="2" max="2" width="37.85546875" style="43" customWidth="1"/>
    <col min="3" max="3" width="26" style="43" customWidth="1"/>
    <col min="4" max="4" width="15.85546875" style="43" customWidth="1"/>
    <col min="5" max="5" width="15.28515625" style="43" customWidth="1"/>
    <col min="6" max="6" width="12.7109375" style="43" customWidth="1"/>
    <col min="7" max="16384" width="9.140625" style="43"/>
  </cols>
  <sheetData>
    <row r="1" spans="1:6" x14ac:dyDescent="0.25">
      <c r="A1" s="57" t="s">
        <v>0</v>
      </c>
      <c r="B1" s="58"/>
      <c r="C1" s="58"/>
    </row>
    <row r="2" spans="1:6" ht="11.25" customHeight="1" x14ac:dyDescent="0.25">
      <c r="B2" s="56" t="s">
        <v>1</v>
      </c>
    </row>
    <row r="5" spans="1:6" ht="18.75" x14ac:dyDescent="0.3">
      <c r="B5" s="71" t="s">
        <v>278</v>
      </c>
      <c r="C5" s="72"/>
      <c r="D5" s="72"/>
      <c r="E5" s="73"/>
      <c r="F5" s="73"/>
    </row>
    <row r="6" spans="1:6" ht="9.75" customHeight="1" x14ac:dyDescent="0.3">
      <c r="B6" s="53"/>
      <c r="C6" s="54"/>
      <c r="D6" s="54"/>
      <c r="E6" s="55"/>
      <c r="F6" s="55"/>
    </row>
    <row r="7" spans="1:6" ht="16.5" customHeight="1" x14ac:dyDescent="0.3">
      <c r="A7" s="43" t="s">
        <v>2</v>
      </c>
      <c r="B7" s="53"/>
      <c r="C7" s="54"/>
      <c r="D7" s="54"/>
      <c r="E7" s="55"/>
      <c r="F7" s="55"/>
    </row>
    <row r="8" spans="1:6" ht="10.5" customHeight="1" x14ac:dyDescent="0.3">
      <c r="B8" s="53"/>
      <c r="C8" s="54"/>
      <c r="D8" s="54"/>
      <c r="E8" s="55"/>
      <c r="F8" s="55"/>
    </row>
    <row r="9" spans="1:6" x14ac:dyDescent="0.25">
      <c r="B9" s="50" t="s">
        <v>277</v>
      </c>
      <c r="C9" s="49"/>
      <c r="D9" s="49"/>
      <c r="E9" s="49"/>
      <c r="F9" s="49"/>
    </row>
    <row r="10" spans="1:6" ht="66.75" customHeight="1" x14ac:dyDescent="0.25">
      <c r="B10" s="51" t="s">
        <v>276</v>
      </c>
      <c r="C10" s="51" t="s">
        <v>275</v>
      </c>
      <c r="D10" s="31" t="s">
        <v>6</v>
      </c>
      <c r="E10" s="31" t="s">
        <v>89</v>
      </c>
      <c r="F10" s="42" t="s">
        <v>88</v>
      </c>
    </row>
    <row r="11" spans="1:6" x14ac:dyDescent="0.25">
      <c r="B11" s="48" t="s">
        <v>93</v>
      </c>
      <c r="C11" s="48">
        <v>2</v>
      </c>
      <c r="D11" s="48">
        <v>3</v>
      </c>
      <c r="E11" s="48">
        <v>4</v>
      </c>
      <c r="F11" s="48">
        <v>5</v>
      </c>
    </row>
    <row r="12" spans="1:6" ht="30" x14ac:dyDescent="0.25">
      <c r="B12" s="46" t="s">
        <v>274</v>
      </c>
      <c r="C12" s="45" t="s">
        <v>272</v>
      </c>
      <c r="D12" s="47">
        <v>11648881.16</v>
      </c>
      <c r="E12" s="47">
        <v>-334849.96999999997</v>
      </c>
      <c r="F12" s="52">
        <f>E12/D12*100</f>
        <v>-2.8745247324679544</v>
      </c>
    </row>
    <row r="13" spans="1:6" ht="45" x14ac:dyDescent="0.25">
      <c r="B13" s="46" t="s">
        <v>273</v>
      </c>
      <c r="C13" s="45" t="s">
        <v>272</v>
      </c>
      <c r="D13" s="47">
        <v>9712956.0800000001</v>
      </c>
      <c r="E13" s="44" t="s">
        <v>237</v>
      </c>
      <c r="F13" s="52"/>
    </row>
    <row r="14" spans="1:6" ht="45" x14ac:dyDescent="0.25">
      <c r="B14" s="46" t="s">
        <v>271</v>
      </c>
      <c r="C14" s="45" t="s">
        <v>270</v>
      </c>
      <c r="D14" s="47">
        <v>9712956.0800000001</v>
      </c>
      <c r="E14" s="44" t="s">
        <v>237</v>
      </c>
      <c r="F14" s="52"/>
    </row>
    <row r="15" spans="1:6" ht="60" x14ac:dyDescent="0.25">
      <c r="B15" s="46" t="s">
        <v>269</v>
      </c>
      <c r="C15" s="45" t="s">
        <v>268</v>
      </c>
      <c r="D15" s="47">
        <v>9712956.0800000001</v>
      </c>
      <c r="E15" s="44" t="s">
        <v>237</v>
      </c>
      <c r="F15" s="52"/>
    </row>
    <row r="16" spans="1:6" ht="60" x14ac:dyDescent="0.25">
      <c r="B16" s="46" t="s">
        <v>267</v>
      </c>
      <c r="C16" s="45" t="s">
        <v>266</v>
      </c>
      <c r="D16" s="47">
        <v>49712956.079999998</v>
      </c>
      <c r="E16" s="44" t="s">
        <v>237</v>
      </c>
      <c r="F16" s="52"/>
    </row>
    <row r="17" spans="2:6" ht="75" x14ac:dyDescent="0.25">
      <c r="B17" s="46" t="s">
        <v>265</v>
      </c>
      <c r="C17" s="45" t="s">
        <v>264</v>
      </c>
      <c r="D17" s="47">
        <v>49712956.079999998</v>
      </c>
      <c r="E17" s="44" t="s">
        <v>237</v>
      </c>
      <c r="F17" s="52"/>
    </row>
    <row r="18" spans="2:6" ht="75" x14ac:dyDescent="0.25">
      <c r="B18" s="46" t="s">
        <v>263</v>
      </c>
      <c r="C18" s="45" t="s">
        <v>262</v>
      </c>
      <c r="D18" s="47">
        <v>-40000000</v>
      </c>
      <c r="E18" s="44" t="s">
        <v>237</v>
      </c>
      <c r="F18" s="52"/>
    </row>
    <row r="19" spans="2:6" ht="75" x14ac:dyDescent="0.25">
      <c r="B19" s="46" t="s">
        <v>261</v>
      </c>
      <c r="C19" s="45" t="s">
        <v>260</v>
      </c>
      <c r="D19" s="47">
        <v>-40000000</v>
      </c>
      <c r="E19" s="44" t="s">
        <v>237</v>
      </c>
      <c r="F19" s="52"/>
    </row>
    <row r="20" spans="2:6" x14ac:dyDescent="0.25">
      <c r="B20" s="46" t="s">
        <v>259</v>
      </c>
      <c r="C20" s="45" t="s">
        <v>258</v>
      </c>
      <c r="D20" s="47">
        <v>1935925.08</v>
      </c>
      <c r="E20" s="47">
        <v>-334849.96999999997</v>
      </c>
      <c r="F20" s="52">
        <f t="shared" ref="F20:F30" si="0">E20/D20*100</f>
        <v>-17.296638876128405</v>
      </c>
    </row>
    <row r="21" spans="2:6" ht="30" x14ac:dyDescent="0.25">
      <c r="B21" s="46" t="s">
        <v>257</v>
      </c>
      <c r="C21" s="45" t="s">
        <v>256</v>
      </c>
      <c r="D21" s="47">
        <v>-1120120244.6700001</v>
      </c>
      <c r="E21" s="47">
        <v>-39294033.859999999</v>
      </c>
      <c r="F21" s="52">
        <f t="shared" si="0"/>
        <v>3.5080192548056712</v>
      </c>
    </row>
    <row r="22" spans="2:6" ht="30" x14ac:dyDescent="0.25">
      <c r="B22" s="46" t="s">
        <v>255</v>
      </c>
      <c r="C22" s="45" t="s">
        <v>254</v>
      </c>
      <c r="D22" s="47">
        <v>-1120120244.6700001</v>
      </c>
      <c r="E22" s="47">
        <v>-39294033.859999999</v>
      </c>
      <c r="F22" s="52">
        <f t="shared" si="0"/>
        <v>3.5080192548056712</v>
      </c>
    </row>
    <row r="23" spans="2:6" ht="30" x14ac:dyDescent="0.25">
      <c r="B23" s="46" t="s">
        <v>253</v>
      </c>
      <c r="C23" s="45" t="s">
        <v>252</v>
      </c>
      <c r="D23" s="47">
        <v>-1120120244.6700001</v>
      </c>
      <c r="E23" s="47">
        <v>-39294033.859999999</v>
      </c>
      <c r="F23" s="52">
        <f t="shared" si="0"/>
        <v>3.5080192548056712</v>
      </c>
    </row>
    <row r="24" spans="2:6" ht="30" x14ac:dyDescent="0.25">
      <c r="B24" s="46" t="s">
        <v>251</v>
      </c>
      <c r="C24" s="45" t="s">
        <v>250</v>
      </c>
      <c r="D24" s="47">
        <v>-1120120244.6700001</v>
      </c>
      <c r="E24" s="47">
        <v>-39294033.859999999</v>
      </c>
      <c r="F24" s="52">
        <f t="shared" si="0"/>
        <v>3.5080192548056712</v>
      </c>
    </row>
    <row r="25" spans="2:6" ht="45" x14ac:dyDescent="0.25">
      <c r="B25" s="46" t="s">
        <v>249</v>
      </c>
      <c r="C25" s="45" t="s">
        <v>248</v>
      </c>
      <c r="D25" s="47">
        <v>-1120120244.6700001</v>
      </c>
      <c r="E25" s="47">
        <v>-39294033.859999999</v>
      </c>
      <c r="F25" s="52">
        <f t="shared" si="0"/>
        <v>3.5080192548056712</v>
      </c>
    </row>
    <row r="26" spans="2:6" ht="30" x14ac:dyDescent="0.25">
      <c r="B26" s="46" t="s">
        <v>247</v>
      </c>
      <c r="C26" s="45" t="s">
        <v>246</v>
      </c>
      <c r="D26" s="47">
        <v>1122056169.75</v>
      </c>
      <c r="E26" s="47">
        <v>38959183.890000001</v>
      </c>
      <c r="F26" s="52">
        <f t="shared" si="0"/>
        <v>3.4721242073541032</v>
      </c>
    </row>
    <row r="27" spans="2:6" ht="30" x14ac:dyDescent="0.25">
      <c r="B27" s="46" t="s">
        <v>245</v>
      </c>
      <c r="C27" s="45" t="s">
        <v>244</v>
      </c>
      <c r="D27" s="47">
        <v>1122056169.75</v>
      </c>
      <c r="E27" s="47">
        <v>38959183.890000001</v>
      </c>
      <c r="F27" s="52">
        <f t="shared" si="0"/>
        <v>3.4721242073541032</v>
      </c>
    </row>
    <row r="28" spans="2:6" ht="30" x14ac:dyDescent="0.25">
      <c r="B28" s="46" t="s">
        <v>243</v>
      </c>
      <c r="C28" s="45" t="s">
        <v>242</v>
      </c>
      <c r="D28" s="47">
        <v>1122056169.75</v>
      </c>
      <c r="E28" s="47">
        <v>38959183.890000001</v>
      </c>
      <c r="F28" s="52">
        <f t="shared" si="0"/>
        <v>3.4721242073541032</v>
      </c>
    </row>
    <row r="29" spans="2:6" ht="30" x14ac:dyDescent="0.25">
      <c r="B29" s="46" t="s">
        <v>241</v>
      </c>
      <c r="C29" s="45" t="s">
        <v>240</v>
      </c>
      <c r="D29" s="47">
        <v>1122056169.75</v>
      </c>
      <c r="E29" s="47">
        <v>38959183.890000001</v>
      </c>
      <c r="F29" s="52">
        <f t="shared" si="0"/>
        <v>3.4721242073541032</v>
      </c>
    </row>
    <row r="30" spans="2:6" ht="45" x14ac:dyDescent="0.25">
      <c r="B30" s="46" t="s">
        <v>239</v>
      </c>
      <c r="C30" s="45" t="s">
        <v>238</v>
      </c>
      <c r="D30" s="47">
        <v>1122056169.75</v>
      </c>
      <c r="E30" s="47">
        <v>38959183.890000001</v>
      </c>
      <c r="F30" s="52">
        <f t="shared" si="0"/>
        <v>3.4721242073541032</v>
      </c>
    </row>
  </sheetData>
  <mergeCells count="1">
    <mergeCell ref="B5:F5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Доходы</vt:lpstr>
      <vt:lpstr>Расходы</vt:lpstr>
      <vt:lpstr>Источники</vt:lpstr>
      <vt:lpstr>Доходы!APPT</vt:lpstr>
      <vt:lpstr>Расходы!APPT</vt:lpstr>
      <vt:lpstr>Доходы!FIO</vt:lpstr>
      <vt:lpstr>Расходы!FIO</vt:lpstr>
      <vt:lpstr>Доходы!LAST_CELL</vt:lpstr>
      <vt:lpstr>Расходы!LAST_CELL</vt:lpstr>
      <vt:lpstr>Доходы!SIGN</vt:lpstr>
      <vt:lpstr>Расходы!SIGN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39forea</dc:creator>
  <dc:description>POI HSSF rep:2.56.0.208 (p7)</dc:description>
  <cp:lastModifiedBy>Рафиенко Елена Артуровна</cp:lastModifiedBy>
  <dcterms:created xsi:type="dcterms:W3CDTF">2024-04-11T04:54:28Z</dcterms:created>
  <dcterms:modified xsi:type="dcterms:W3CDTF">2024-04-11T09:37:34Z</dcterms:modified>
</cp:coreProperties>
</file>