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ый отчет" sheetId="1" r:id="rId1"/>
  </sheets>
  <definedNames>
    <definedName name="_xlnm.Print_Area" localSheetId="0">'Сводный отчет'!$A$1:$M$37</definedName>
  </definedNames>
  <calcPr calcId="125725"/>
</workbook>
</file>

<file path=xl/calcChain.xml><?xml version="1.0" encoding="utf-8"?>
<calcChain xmlns="http://schemas.openxmlformats.org/spreadsheetml/2006/main">
  <c r="I32" i="1"/>
  <c r="J32" s="1"/>
  <c r="J34"/>
  <c r="J33"/>
  <c r="J31"/>
  <c r="J29"/>
  <c r="I28"/>
  <c r="I21" l="1"/>
  <c r="J21" s="1"/>
  <c r="I20"/>
  <c r="I19"/>
  <c r="J18" s="1"/>
  <c r="I18"/>
  <c r="I17"/>
  <c r="J17" s="1"/>
  <c r="I16"/>
  <c r="I14"/>
  <c r="J14" s="1"/>
  <c r="M14" l="1"/>
  <c r="I12" l="1"/>
  <c r="J12" s="1"/>
  <c r="I11"/>
  <c r="J11" s="1"/>
  <c r="J5"/>
  <c r="I22"/>
  <c r="I23"/>
  <c r="I24"/>
  <c r="I34"/>
  <c r="I6"/>
  <c r="J6" s="1"/>
  <c r="I7"/>
  <c r="J7" s="1"/>
  <c r="I8"/>
  <c r="J8" s="1"/>
  <c r="I9"/>
  <c r="J9" s="1"/>
  <c r="I10"/>
  <c r="J10" s="1"/>
  <c r="I13"/>
  <c r="J13" s="1"/>
  <c r="I4"/>
  <c r="J4" s="1"/>
  <c r="J25" l="1"/>
  <c r="M25" s="1"/>
  <c r="J22"/>
  <c r="M22" s="1"/>
  <c r="M4"/>
</calcChain>
</file>

<file path=xl/sharedStrings.xml><?xml version="1.0" encoding="utf-8"?>
<sst xmlns="http://schemas.openxmlformats.org/spreadsheetml/2006/main" count="201" uniqueCount="82">
  <si>
    <t>Наименование учреждения, оказывающего услугу (выполняющего работу)</t>
  </si>
  <si>
    <t>Наименование оказываемой  услуги (выполняемой работы)</t>
  </si>
  <si>
    <t>Вариант оказания (выполения)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</si>
  <si>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</si>
  <si>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</si>
  <si>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</si>
  <si>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</si>
  <si>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</si>
  <si>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</si>
  <si>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</si>
  <si>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</si>
  <si>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</si>
  <si>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 xml:space="preserve">Оценка итоговая </t>
  </si>
  <si>
    <r>
      <t>«</t>
    </r>
    <r>
      <rPr>
        <u/>
        <sz val="10"/>
        <color indexed="8"/>
        <rFont val="Times New Roman"/>
        <family val="1"/>
        <charset val="204"/>
      </rPr>
      <t xml:space="preserve">            </t>
    </r>
    <r>
      <rPr>
        <sz val="10"/>
        <color indexed="8"/>
        <rFont val="Times New Roman"/>
        <family val="1"/>
        <charset val="204"/>
      </rPr>
      <t xml:space="preserve">»  </t>
    </r>
    <r>
      <rPr>
        <u/>
        <sz val="10"/>
        <color indexed="8"/>
        <rFont val="Times New Roman"/>
        <family val="1"/>
        <charset val="204"/>
      </rPr>
      <t xml:space="preserve">                             </t>
    </r>
    <r>
      <rPr>
        <sz val="10"/>
        <color indexed="8"/>
        <rFont val="Times New Roman"/>
        <family val="1"/>
        <charset val="204"/>
      </rPr>
      <t xml:space="preserve">  20 </t>
    </r>
    <r>
      <rPr>
        <u/>
        <sz val="10"/>
        <color indexed="8"/>
        <rFont val="Times New Roman"/>
        <family val="1"/>
        <charset val="204"/>
      </rPr>
      <t xml:space="preserve">      </t>
    </r>
    <r>
      <rPr>
        <sz val="10"/>
        <color indexed="8"/>
        <rFont val="Times New Roman"/>
        <family val="1"/>
        <charset val="204"/>
      </rPr>
      <t xml:space="preserve"> г.       Руководитель       </t>
    </r>
    <r>
      <rPr>
        <u/>
        <sz val="10"/>
        <color indexed="8"/>
        <rFont val="Times New Roman"/>
        <family val="1"/>
        <charset val="204"/>
      </rPr>
      <t xml:space="preserve">                                        </t>
    </r>
    <r>
      <rPr>
        <u/>
        <sz val="12"/>
        <color indexed="8"/>
        <rFont val="Times New Roman"/>
        <family val="1"/>
        <charset val="204"/>
      </rPr>
      <t xml:space="preserve">/ </t>
    </r>
    <r>
      <rPr>
        <u/>
        <sz val="10"/>
        <color indexed="8"/>
        <rFont val="Times New Roman"/>
        <family val="1"/>
        <charset val="204"/>
      </rPr>
      <t xml:space="preserve">  </t>
    </r>
    <r>
      <rPr>
        <u/>
        <sz val="12"/>
        <color indexed="8"/>
        <rFont val="Times New Roman"/>
        <family val="1"/>
        <charset val="204"/>
      </rPr>
      <t xml:space="preserve">                                                   </t>
    </r>
    <r>
      <rPr>
        <u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.              Исполнитель   </t>
    </r>
    <r>
      <rPr>
        <u/>
        <sz val="10"/>
        <color indexed="8"/>
        <rFont val="Times New Roman"/>
        <family val="1"/>
        <charset val="204"/>
      </rPr>
      <t xml:space="preserve">                               </t>
    </r>
    <r>
      <rPr>
        <u/>
        <sz val="12"/>
        <color indexed="8"/>
        <rFont val="Times New Roman"/>
        <family val="1"/>
        <charset val="204"/>
      </rPr>
      <t xml:space="preserve">/                                   </t>
    </r>
    <r>
      <rPr>
        <sz val="12"/>
        <color indexed="8"/>
        <rFont val="Times New Roman"/>
        <family val="1"/>
        <charset val="204"/>
      </rPr>
      <t>.</t>
    </r>
  </si>
  <si>
    <r>
      <t xml:space="preserve">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(подпись)         </t>
    </r>
    <r>
      <rPr>
        <sz val="12"/>
        <color indexed="8"/>
        <rFont val="Times New Roman"/>
        <family val="1"/>
        <charset val="204"/>
      </rPr>
      <t>/</t>
    </r>
    <r>
      <rPr>
        <sz val="10"/>
        <color indexed="8"/>
        <rFont val="Times New Roman"/>
        <family val="1"/>
        <charset val="204"/>
      </rPr>
      <t xml:space="preserve">                ФИО                                                                                                 (подпись)      </t>
    </r>
    <r>
      <rPr>
        <sz val="12"/>
        <color indexed="8"/>
        <rFont val="Times New Roman"/>
        <family val="1"/>
        <charset val="204"/>
      </rPr>
      <t xml:space="preserve">/ </t>
    </r>
    <r>
      <rPr>
        <sz val="10"/>
        <color indexed="8"/>
        <rFont val="Times New Roman"/>
        <family val="1"/>
        <charset val="204"/>
      </rPr>
      <t xml:space="preserve">              ФИО</t>
    </r>
  </si>
  <si>
    <t>Показатель объема</t>
  </si>
  <si>
    <t>Реализация дополнительных общеразвивающих программ</t>
  </si>
  <si>
    <t>Человеко-час</t>
  </si>
  <si>
    <t>Показатель качества</t>
  </si>
  <si>
    <t>Процент</t>
  </si>
  <si>
    <t>-</t>
  </si>
  <si>
    <t>Исполнитель</t>
  </si>
  <si>
    <t xml:space="preserve">Сводный отчет о фактическом исполнении муниципальных заданий 
муниципальными учреждениями культуры и молодежной политики  за 2017  финансовый год.
</t>
  </si>
  <si>
    <t>Муниципальное бюджетное учреждение "Молодежный центр "Феникс"</t>
  </si>
  <si>
    <t>Организация мероприятий, направленных на профилактику асоциального и деструктивного проведения подростков и молодежи, поддержка детей и молодежи,находящейся в социально-опасном положении</t>
  </si>
  <si>
    <t>Работа</t>
  </si>
  <si>
    <t>Доля молодежи, участников мероприятий направленных на профилактику асоциального и деструктивного поведения подростков и молодежи, поддержку детей и молодежи, находящейся в социально-опасном положении, от общего количества молодежи в районе</t>
  </si>
  <si>
    <t>Количество мероприятий</t>
  </si>
  <si>
    <t>Увеличение за счет участия в краевых акциях по профилактике</t>
  </si>
  <si>
    <t>Сайт «Мы молодые»РФ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</si>
  <si>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</si>
  <si>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Доля молодежи, участников мероприятий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</si>
  <si>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Едениц</t>
  </si>
  <si>
    <t>Доля молодежи, участников мероприятий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</si>
  <si>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</si>
  <si>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</si>
  <si>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Доля молодежи, участников мероприятий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</si>
  <si>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досуга детей, подростков и молодежи</t>
  </si>
  <si>
    <t>Доля молодежи, участников  культурно-досуговых и спортивно-массовых мероприятий, от общего количества молодежи в районе</t>
  </si>
  <si>
    <t>Муниципальное бюджетное учреждение дополнительного образования «Шалинская детская школа искусств»</t>
  </si>
  <si>
    <t>Реализация дополнительных предпрофессиональных программ в области искусств</t>
  </si>
  <si>
    <t>Доля детей, осваивающих дополнительные предпрофессиональные программы в образовательном учреждении</t>
  </si>
  <si>
    <t>Доля детей, ставших победителями и призерами всероссийских и международных мероприятий</t>
  </si>
  <si>
    <t>Списки учащихся, классные журналы</t>
  </si>
  <si>
    <t>Наличие дипломов, грамот</t>
  </si>
  <si>
    <t>Доля родителей (законных представителей), удовлетворенных условиями и качеством предоставляемой образовательной услуги</t>
  </si>
  <si>
    <t>Отсутствие жалоб, Результаты анкетирования родителей</t>
  </si>
  <si>
    <t>Количество человеко-часов</t>
  </si>
  <si>
    <t>Услуга</t>
  </si>
  <si>
    <t>Классные журналы, учебные планы</t>
  </si>
  <si>
    <t>Доля детей, осваивающих дополнительные образовательные программы в образовательном учреждении</t>
  </si>
  <si>
    <t xml:space="preserve">Доля родителей (законных представителей), удовлетворенных условиями и качеством предоставляемой образовательной 
услуги
</t>
  </si>
  <si>
    <t>Организация деятельности клубных формирований и формирований самодеятельного народного творчества</t>
  </si>
  <si>
    <t>Удельный вес населения, занимающегося в клубных формированиях</t>
  </si>
  <si>
    <t>Доля клубных формирований, имеющих звания «Народный» к общему количеству клубных формирований</t>
  </si>
  <si>
    <t>Количество клубных формирований</t>
  </si>
  <si>
    <t>Единиц</t>
  </si>
  <si>
    <t>Снижение за счет оттока участников из клубных формирований, миграция населения</t>
  </si>
  <si>
    <t>Снижение за счет вновь созданных клубных формирований</t>
  </si>
  <si>
    <t>Увеличение за счет вновь созданных клубных формирований</t>
  </si>
  <si>
    <t>Журналы учета работы клубных формирований</t>
  </si>
  <si>
    <t>Удостоверения о званиях</t>
  </si>
  <si>
    <t>Муниципальное бюджетное учреждение культуры «Манская   межпоселенческая  библиотека»</t>
  </si>
  <si>
    <t>Библиотечное, библиографическое и информационное обслуживание пользователей библиотеки</t>
  </si>
  <si>
    <t>Услуга (в стационарных условиях)</t>
  </si>
  <si>
    <t>Услуга (вне стационара)</t>
  </si>
  <si>
    <t xml:space="preserve">Коэффициент активности пользователей </t>
  </si>
  <si>
    <t xml:space="preserve">Коэффициент читаемости </t>
  </si>
  <si>
    <t>Количество посещений</t>
  </si>
  <si>
    <t>Эффективность массовых мероприятий</t>
  </si>
  <si>
    <t xml:space="preserve">Эффективность использования вновь поступившей новой литературы </t>
  </si>
  <si>
    <t xml:space="preserve">Статистические отчеты МБУК «Манская МБ» </t>
  </si>
  <si>
    <t>Анализ годовых отчетов библиотек Манского района</t>
  </si>
  <si>
    <t>Формирование, учёт, изучение, обеспечение физического сохранения и безопасности фондов библиотеки</t>
  </si>
  <si>
    <t>Учёт и обработка нового поступления библиотечного фонда</t>
  </si>
  <si>
    <t>Количество поступивших документов</t>
  </si>
  <si>
    <t xml:space="preserve">Библиографическая обработка документов и создание каталогов </t>
  </si>
  <si>
    <t>Описание, обработка и расстановка документов</t>
  </si>
  <si>
    <t>Количество  документов</t>
  </si>
  <si>
    <t xml:space="preserve">Поступление новых книг </t>
  </si>
  <si>
    <t>Фактуры, акты</t>
  </si>
  <si>
    <t>Муниципальное бюджетное учреждение культуры «Манская центральная клубная система»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</si>
</sst>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6" fillId="0" borderId="0" xfId="0" applyFont="1"/>
    <xf numFmtId="0" fontId="5" fillId="0" borderId="0" xfId="0" applyFont="1"/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0" xfId="0" applyFill="1"/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2" fontId="10" fillId="0" borderId="22" xfId="0" applyNumberFormat="1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wrapText="1"/>
    </xf>
    <xf numFmtId="0" fontId="13" fillId="0" borderId="4" xfId="0" applyFont="1" applyBorder="1" applyAlignment="1">
      <alignment horizontal="left" wrapText="1"/>
    </xf>
    <xf numFmtId="0" fontId="13" fillId="0" borderId="4" xfId="0" applyFont="1" applyBorder="1"/>
    <xf numFmtId="0" fontId="10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wrapText="1"/>
    </xf>
    <xf numFmtId="0" fontId="13" fillId="0" borderId="2" xfId="0" applyFont="1" applyBorder="1" applyAlignment="1">
      <alignment horizontal="left" wrapText="1"/>
    </xf>
    <xf numFmtId="0" fontId="10" fillId="0" borderId="2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3" fillId="0" borderId="3" xfId="0" applyFont="1" applyBorder="1"/>
    <xf numFmtId="0" fontId="1" fillId="0" borderId="11" xfId="0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3"/>
  <sheetViews>
    <sheetView tabSelected="1" view="pageBreakPreview" zoomScale="75" zoomScaleSheetLayoutView="75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D25" sqref="D25"/>
    </sheetView>
  </sheetViews>
  <sheetFormatPr defaultRowHeight="15"/>
  <cols>
    <col min="1" max="1" width="29.7109375" customWidth="1"/>
    <col min="2" max="2" width="31" customWidth="1"/>
    <col min="3" max="3" width="24.7109375" customWidth="1"/>
    <col min="4" max="4" width="12.85546875" customWidth="1"/>
    <col min="5" max="5" width="44.140625" customWidth="1"/>
    <col min="6" max="6" width="11.5703125" customWidth="1"/>
    <col min="7" max="7" width="17.28515625" customWidth="1"/>
    <col min="8" max="8" width="15" customWidth="1"/>
    <col min="9" max="9" width="17.42578125" customWidth="1"/>
    <col min="10" max="10" width="18.85546875" customWidth="1"/>
    <col min="11" max="11" width="28.5703125" customWidth="1"/>
    <col min="12" max="12" width="16.7109375" customWidth="1"/>
    <col min="13" max="13" width="10.5703125" customWidth="1"/>
  </cols>
  <sheetData>
    <row r="1" spans="1:13" ht="51" customHeight="1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49.2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 ht="15.75" thickBot="1">
      <c r="A3" s="7">
        <v>1</v>
      </c>
      <c r="B3" s="8">
        <v>2</v>
      </c>
      <c r="C3" s="7">
        <v>3</v>
      </c>
      <c r="D3" s="8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s="9" customFormat="1" ht="98.25" customHeight="1">
      <c r="A4" s="52" t="s">
        <v>23</v>
      </c>
      <c r="B4" s="67" t="s">
        <v>24</v>
      </c>
      <c r="C4" s="67" t="s">
        <v>25</v>
      </c>
      <c r="D4" s="17" t="s">
        <v>18</v>
      </c>
      <c r="E4" s="31" t="s">
        <v>26</v>
      </c>
      <c r="F4" s="17" t="s">
        <v>19</v>
      </c>
      <c r="G4" s="10">
        <v>10</v>
      </c>
      <c r="H4" s="10">
        <v>10</v>
      </c>
      <c r="I4" s="17">
        <f>(H4/G4)*100</f>
        <v>100</v>
      </c>
      <c r="J4" s="17">
        <f t="shared" ref="J4:J13" si="0">I4</f>
        <v>100</v>
      </c>
      <c r="K4" s="17" t="s">
        <v>20</v>
      </c>
      <c r="L4" s="17" t="s">
        <v>29</v>
      </c>
      <c r="M4" s="55">
        <f>(J4+J5+J6+J7+J8+J9+J10+J11+J12+J13)/10</f>
        <v>101</v>
      </c>
    </row>
    <row r="5" spans="1:13" s="9" customFormat="1" ht="45">
      <c r="A5" s="53"/>
      <c r="B5" s="71"/>
      <c r="C5" s="68"/>
      <c r="D5" s="14" t="s">
        <v>15</v>
      </c>
      <c r="E5" s="26" t="s">
        <v>27</v>
      </c>
      <c r="F5" s="22" t="s">
        <v>32</v>
      </c>
      <c r="G5" s="11">
        <v>4</v>
      </c>
      <c r="H5" s="11">
        <v>5</v>
      </c>
      <c r="I5" s="18">
        <v>110</v>
      </c>
      <c r="J5" s="18">
        <f t="shared" si="0"/>
        <v>110</v>
      </c>
      <c r="K5" s="25" t="s">
        <v>28</v>
      </c>
      <c r="L5" s="27" t="s">
        <v>29</v>
      </c>
      <c r="M5" s="56"/>
    </row>
    <row r="6" spans="1:13" ht="119.25" customHeight="1">
      <c r="A6" s="53"/>
      <c r="B6" s="72" t="s">
        <v>30</v>
      </c>
      <c r="C6" s="65" t="s">
        <v>25</v>
      </c>
      <c r="D6" s="13" t="s">
        <v>18</v>
      </c>
      <c r="E6" s="32" t="s">
        <v>31</v>
      </c>
      <c r="F6" s="22" t="s">
        <v>19</v>
      </c>
      <c r="G6" s="14">
        <v>55</v>
      </c>
      <c r="H6" s="14">
        <v>55</v>
      </c>
      <c r="I6" s="18">
        <f t="shared" ref="I6:I34" si="1">(H6/G6)*100</f>
        <v>100</v>
      </c>
      <c r="J6" s="18">
        <f t="shared" si="0"/>
        <v>100</v>
      </c>
      <c r="K6" s="14" t="s">
        <v>20</v>
      </c>
      <c r="L6" s="14" t="s">
        <v>29</v>
      </c>
      <c r="M6" s="56"/>
    </row>
    <row r="7" spans="1:13" ht="64.5" customHeight="1">
      <c r="A7" s="53"/>
      <c r="B7" s="72"/>
      <c r="C7" s="65"/>
      <c r="D7" s="14" t="s">
        <v>15</v>
      </c>
      <c r="E7" s="26" t="s">
        <v>27</v>
      </c>
      <c r="F7" s="22" t="s">
        <v>32</v>
      </c>
      <c r="G7" s="14">
        <v>22</v>
      </c>
      <c r="H7" s="14">
        <v>22</v>
      </c>
      <c r="I7" s="18">
        <f t="shared" si="1"/>
        <v>100</v>
      </c>
      <c r="J7" s="18">
        <f t="shared" si="0"/>
        <v>100</v>
      </c>
      <c r="K7" s="14" t="s">
        <v>20</v>
      </c>
      <c r="L7" s="14" t="s">
        <v>29</v>
      </c>
      <c r="M7" s="56"/>
    </row>
    <row r="8" spans="1:13" ht="94.5" customHeight="1">
      <c r="A8" s="53"/>
      <c r="B8" s="72" t="s">
        <v>34</v>
      </c>
      <c r="C8" s="65" t="s">
        <v>25</v>
      </c>
      <c r="D8" s="22" t="s">
        <v>18</v>
      </c>
      <c r="E8" s="32" t="s">
        <v>33</v>
      </c>
      <c r="F8" s="22" t="s">
        <v>19</v>
      </c>
      <c r="G8" s="14">
        <v>30</v>
      </c>
      <c r="H8" s="14">
        <v>30</v>
      </c>
      <c r="I8" s="18">
        <f t="shared" si="1"/>
        <v>100</v>
      </c>
      <c r="J8" s="18">
        <f t="shared" si="0"/>
        <v>100</v>
      </c>
      <c r="K8" s="14" t="s">
        <v>20</v>
      </c>
      <c r="L8" s="14" t="s">
        <v>29</v>
      </c>
      <c r="M8" s="56"/>
    </row>
    <row r="9" spans="1:13" ht="48" customHeight="1">
      <c r="A9" s="53"/>
      <c r="B9" s="72"/>
      <c r="C9" s="65"/>
      <c r="D9" s="14" t="s">
        <v>15</v>
      </c>
      <c r="E9" s="26" t="s">
        <v>27</v>
      </c>
      <c r="F9" s="22" t="s">
        <v>32</v>
      </c>
      <c r="G9" s="14">
        <v>13</v>
      </c>
      <c r="H9" s="14">
        <v>13</v>
      </c>
      <c r="I9" s="18">
        <f t="shared" si="1"/>
        <v>100</v>
      </c>
      <c r="J9" s="21">
        <f t="shared" si="0"/>
        <v>100</v>
      </c>
      <c r="K9" s="14" t="s">
        <v>20</v>
      </c>
      <c r="L9" s="14" t="s">
        <v>29</v>
      </c>
      <c r="M9" s="56"/>
    </row>
    <row r="10" spans="1:13" ht="95.25" customHeight="1">
      <c r="A10" s="53"/>
      <c r="B10" s="72" t="s">
        <v>35</v>
      </c>
      <c r="C10" s="65" t="s">
        <v>25</v>
      </c>
      <c r="D10" s="22" t="s">
        <v>18</v>
      </c>
      <c r="E10" s="32" t="s">
        <v>36</v>
      </c>
      <c r="F10" s="22" t="s">
        <v>19</v>
      </c>
      <c r="G10" s="14">
        <v>55</v>
      </c>
      <c r="H10" s="14">
        <v>55</v>
      </c>
      <c r="I10" s="22">
        <f t="shared" si="1"/>
        <v>100</v>
      </c>
      <c r="J10" s="22">
        <f t="shared" si="0"/>
        <v>100</v>
      </c>
      <c r="K10" s="14" t="s">
        <v>20</v>
      </c>
      <c r="L10" s="14" t="s">
        <v>29</v>
      </c>
      <c r="M10" s="56"/>
    </row>
    <row r="11" spans="1:13" ht="39.75" customHeight="1">
      <c r="A11" s="53"/>
      <c r="B11" s="72"/>
      <c r="C11" s="65"/>
      <c r="D11" s="14" t="s">
        <v>15</v>
      </c>
      <c r="E11" s="26" t="s">
        <v>27</v>
      </c>
      <c r="F11" s="22" t="s">
        <v>32</v>
      </c>
      <c r="G11" s="12">
        <v>22</v>
      </c>
      <c r="H11" s="12">
        <v>22</v>
      </c>
      <c r="I11" s="18">
        <f t="shared" si="1"/>
        <v>100</v>
      </c>
      <c r="J11" s="18">
        <f t="shared" si="0"/>
        <v>100</v>
      </c>
      <c r="K11" s="12" t="s">
        <v>20</v>
      </c>
      <c r="L11" s="14" t="s">
        <v>29</v>
      </c>
      <c r="M11" s="56"/>
    </row>
    <row r="12" spans="1:13" ht="43.5" customHeight="1">
      <c r="A12" s="53"/>
      <c r="B12" s="73" t="s">
        <v>37</v>
      </c>
      <c r="C12" s="65" t="s">
        <v>25</v>
      </c>
      <c r="D12" s="22" t="s">
        <v>18</v>
      </c>
      <c r="E12" s="33" t="s">
        <v>38</v>
      </c>
      <c r="F12" s="22" t="s">
        <v>19</v>
      </c>
      <c r="G12" s="12">
        <v>10</v>
      </c>
      <c r="H12" s="12">
        <v>10</v>
      </c>
      <c r="I12" s="18">
        <f t="shared" si="1"/>
        <v>100</v>
      </c>
      <c r="J12" s="18">
        <f t="shared" si="0"/>
        <v>100</v>
      </c>
      <c r="K12" s="12" t="s">
        <v>20</v>
      </c>
      <c r="L12" s="14" t="s">
        <v>29</v>
      </c>
      <c r="M12" s="56"/>
    </row>
    <row r="13" spans="1:13" ht="48" customHeight="1" thickBot="1">
      <c r="A13" s="54"/>
      <c r="B13" s="74"/>
      <c r="C13" s="66"/>
      <c r="D13" s="15" t="s">
        <v>15</v>
      </c>
      <c r="E13" s="34" t="s">
        <v>27</v>
      </c>
      <c r="F13" s="19" t="s">
        <v>32</v>
      </c>
      <c r="G13" s="15">
        <v>2</v>
      </c>
      <c r="H13" s="15">
        <v>2</v>
      </c>
      <c r="I13" s="19">
        <f t="shared" si="1"/>
        <v>100</v>
      </c>
      <c r="J13" s="19">
        <f t="shared" si="0"/>
        <v>100</v>
      </c>
      <c r="K13" s="15" t="s">
        <v>20</v>
      </c>
      <c r="L13" s="15" t="s">
        <v>29</v>
      </c>
      <c r="M13" s="57"/>
    </row>
    <row r="14" spans="1:13" ht="62.25" customHeight="1">
      <c r="A14" s="52" t="s">
        <v>39</v>
      </c>
      <c r="B14" s="64" t="s">
        <v>40</v>
      </c>
      <c r="C14" s="64" t="s">
        <v>48</v>
      </c>
      <c r="D14" s="20" t="s">
        <v>18</v>
      </c>
      <c r="E14" s="35" t="s">
        <v>41</v>
      </c>
      <c r="F14" s="20" t="s">
        <v>19</v>
      </c>
      <c r="G14" s="16">
        <v>22</v>
      </c>
      <c r="H14" s="16">
        <v>22</v>
      </c>
      <c r="I14" s="20">
        <f t="shared" si="1"/>
        <v>100</v>
      </c>
      <c r="J14" s="69">
        <f>(I14+I15+I16)/3</f>
        <v>100</v>
      </c>
      <c r="K14" s="16" t="s">
        <v>20</v>
      </c>
      <c r="L14" s="36" t="s">
        <v>43</v>
      </c>
      <c r="M14" s="55">
        <f>(J14+J17+J18+J21)/4</f>
        <v>100</v>
      </c>
    </row>
    <row r="15" spans="1:13" ht="48" customHeight="1">
      <c r="A15" s="53"/>
      <c r="B15" s="65"/>
      <c r="C15" s="65"/>
      <c r="D15" s="18" t="s">
        <v>18</v>
      </c>
      <c r="E15" s="18" t="s">
        <v>42</v>
      </c>
      <c r="F15" s="18" t="s">
        <v>19</v>
      </c>
      <c r="G15" s="14">
        <v>0</v>
      </c>
      <c r="H15" s="14">
        <v>0</v>
      </c>
      <c r="I15" s="18">
        <v>100</v>
      </c>
      <c r="J15" s="70"/>
      <c r="K15" s="14" t="s">
        <v>20</v>
      </c>
      <c r="L15" s="24" t="s">
        <v>44</v>
      </c>
      <c r="M15" s="56"/>
    </row>
    <row r="16" spans="1:13" ht="74.25" customHeight="1">
      <c r="A16" s="53"/>
      <c r="B16" s="65"/>
      <c r="C16" s="65"/>
      <c r="D16" s="18" t="s">
        <v>18</v>
      </c>
      <c r="E16" s="26" t="s">
        <v>45</v>
      </c>
      <c r="F16" s="18" t="s">
        <v>19</v>
      </c>
      <c r="G16" s="14">
        <v>100</v>
      </c>
      <c r="H16" s="14">
        <v>100</v>
      </c>
      <c r="I16" s="18">
        <f t="shared" si="1"/>
        <v>100</v>
      </c>
      <c r="J16" s="70"/>
      <c r="K16" s="14" t="s">
        <v>20</v>
      </c>
      <c r="L16" s="24" t="s">
        <v>46</v>
      </c>
      <c r="M16" s="56"/>
    </row>
    <row r="17" spans="1:13" ht="48" customHeight="1">
      <c r="A17" s="53"/>
      <c r="B17" s="65"/>
      <c r="C17" s="65"/>
      <c r="D17" s="29" t="s">
        <v>15</v>
      </c>
      <c r="E17" s="28" t="s">
        <v>47</v>
      </c>
      <c r="F17" s="14" t="s">
        <v>17</v>
      </c>
      <c r="G17" s="14">
        <v>7680</v>
      </c>
      <c r="H17" s="14">
        <v>7680</v>
      </c>
      <c r="I17" s="18">
        <f t="shared" si="1"/>
        <v>100</v>
      </c>
      <c r="J17" s="18">
        <f>I17</f>
        <v>100</v>
      </c>
      <c r="K17" s="14" t="s">
        <v>20</v>
      </c>
      <c r="L17" s="24" t="s">
        <v>49</v>
      </c>
      <c r="M17" s="56"/>
    </row>
    <row r="18" spans="1:13" ht="60.75" customHeight="1">
      <c r="A18" s="53"/>
      <c r="B18" s="65" t="s">
        <v>16</v>
      </c>
      <c r="C18" s="65" t="s">
        <v>48</v>
      </c>
      <c r="D18" s="18" t="s">
        <v>18</v>
      </c>
      <c r="E18" s="26" t="s">
        <v>50</v>
      </c>
      <c r="F18" s="18" t="s">
        <v>19</v>
      </c>
      <c r="G18" s="14">
        <v>78</v>
      </c>
      <c r="H18" s="14">
        <v>78</v>
      </c>
      <c r="I18" s="18">
        <f t="shared" si="1"/>
        <v>100</v>
      </c>
      <c r="J18" s="75">
        <f>(I18+I19+I20)/3</f>
        <v>100</v>
      </c>
      <c r="K18" s="14" t="s">
        <v>20</v>
      </c>
      <c r="L18" s="37" t="s">
        <v>43</v>
      </c>
      <c r="M18" s="56"/>
    </row>
    <row r="19" spans="1:13" ht="48" customHeight="1">
      <c r="A19" s="53"/>
      <c r="B19" s="65"/>
      <c r="C19" s="65"/>
      <c r="D19" s="18" t="s">
        <v>18</v>
      </c>
      <c r="E19" s="38" t="s">
        <v>42</v>
      </c>
      <c r="F19" s="18" t="s">
        <v>19</v>
      </c>
      <c r="G19" s="14">
        <v>5</v>
      </c>
      <c r="H19" s="14">
        <v>5</v>
      </c>
      <c r="I19" s="18">
        <f t="shared" si="1"/>
        <v>100</v>
      </c>
      <c r="J19" s="76"/>
      <c r="K19" s="14" t="s">
        <v>20</v>
      </c>
      <c r="L19" s="30" t="s">
        <v>44</v>
      </c>
      <c r="M19" s="56"/>
    </row>
    <row r="20" spans="1:13" ht="65.25" customHeight="1">
      <c r="A20" s="53"/>
      <c r="B20" s="65"/>
      <c r="C20" s="65"/>
      <c r="D20" s="18" t="s">
        <v>18</v>
      </c>
      <c r="E20" s="26" t="s">
        <v>51</v>
      </c>
      <c r="F20" s="18" t="s">
        <v>19</v>
      </c>
      <c r="G20" s="14">
        <v>100</v>
      </c>
      <c r="H20" s="14">
        <v>100</v>
      </c>
      <c r="I20" s="18">
        <f t="shared" si="1"/>
        <v>100</v>
      </c>
      <c r="J20" s="77"/>
      <c r="K20" s="14" t="s">
        <v>20</v>
      </c>
      <c r="L20" s="30" t="s">
        <v>46</v>
      </c>
      <c r="M20" s="56"/>
    </row>
    <row r="21" spans="1:13" ht="48" customHeight="1" thickBot="1">
      <c r="A21" s="54"/>
      <c r="B21" s="66"/>
      <c r="C21" s="66"/>
      <c r="D21" s="4" t="s">
        <v>15</v>
      </c>
      <c r="E21" s="39" t="s">
        <v>47</v>
      </c>
      <c r="F21" s="15" t="s">
        <v>17</v>
      </c>
      <c r="G21" s="15">
        <v>33452</v>
      </c>
      <c r="H21" s="15">
        <v>33452</v>
      </c>
      <c r="I21" s="19">
        <f t="shared" si="1"/>
        <v>100</v>
      </c>
      <c r="J21" s="19">
        <f>I21</f>
        <v>100</v>
      </c>
      <c r="K21" s="15" t="s">
        <v>20</v>
      </c>
      <c r="L21" s="40" t="s">
        <v>49</v>
      </c>
      <c r="M21" s="57"/>
    </row>
    <row r="22" spans="1:13" ht="48" customHeight="1">
      <c r="A22" s="61" t="s">
        <v>81</v>
      </c>
      <c r="B22" s="64" t="s">
        <v>52</v>
      </c>
      <c r="C22" s="64" t="s">
        <v>25</v>
      </c>
      <c r="D22" s="20" t="s">
        <v>18</v>
      </c>
      <c r="E22" s="43" t="s">
        <v>53</v>
      </c>
      <c r="F22" s="20" t="s">
        <v>19</v>
      </c>
      <c r="G22" s="16">
        <v>11.48</v>
      </c>
      <c r="H22" s="16">
        <v>10.5</v>
      </c>
      <c r="I22" s="20">
        <f t="shared" si="1"/>
        <v>91.463414634146332</v>
      </c>
      <c r="J22" s="69">
        <f>(I22+I23)/2</f>
        <v>90.603502188868035</v>
      </c>
      <c r="K22" s="36" t="s">
        <v>57</v>
      </c>
      <c r="L22" s="44" t="s">
        <v>60</v>
      </c>
      <c r="M22" s="58">
        <f>(J22+J24)/2</f>
        <v>100.30175109443402</v>
      </c>
    </row>
    <row r="23" spans="1:13" ht="48" customHeight="1">
      <c r="A23" s="62"/>
      <c r="B23" s="65"/>
      <c r="C23" s="65"/>
      <c r="D23" s="18" t="s">
        <v>18</v>
      </c>
      <c r="E23" s="23" t="s">
        <v>54</v>
      </c>
      <c r="F23" s="18" t="s">
        <v>19</v>
      </c>
      <c r="G23" s="14">
        <v>1.56</v>
      </c>
      <c r="H23" s="14">
        <v>1.4</v>
      </c>
      <c r="I23" s="18">
        <f t="shared" si="1"/>
        <v>89.743589743589737</v>
      </c>
      <c r="J23" s="70"/>
      <c r="K23" s="24" t="s">
        <v>58</v>
      </c>
      <c r="L23" s="30" t="s">
        <v>61</v>
      </c>
      <c r="M23" s="59"/>
    </row>
    <row r="24" spans="1:13" ht="48" customHeight="1" thickBot="1">
      <c r="A24" s="63"/>
      <c r="B24" s="66"/>
      <c r="C24" s="66"/>
      <c r="D24" s="15" t="s">
        <v>15</v>
      </c>
      <c r="E24" s="45" t="s">
        <v>55</v>
      </c>
      <c r="F24" s="19" t="s">
        <v>56</v>
      </c>
      <c r="G24" s="15">
        <v>192</v>
      </c>
      <c r="H24" s="15">
        <v>213</v>
      </c>
      <c r="I24" s="19">
        <f t="shared" si="1"/>
        <v>110.9375</v>
      </c>
      <c r="J24" s="19">
        <v>110</v>
      </c>
      <c r="K24" s="46" t="s">
        <v>59</v>
      </c>
      <c r="L24" s="40" t="s">
        <v>60</v>
      </c>
      <c r="M24" s="60"/>
    </row>
    <row r="25" spans="1:13" ht="48" customHeight="1">
      <c r="A25" s="61" t="s">
        <v>62</v>
      </c>
      <c r="B25" s="64" t="s">
        <v>63</v>
      </c>
      <c r="C25" s="64" t="s">
        <v>64</v>
      </c>
      <c r="D25" s="20" t="s">
        <v>18</v>
      </c>
      <c r="E25" s="20" t="s">
        <v>66</v>
      </c>
      <c r="F25" s="20" t="s">
        <v>19</v>
      </c>
      <c r="G25" s="16">
        <v>10</v>
      </c>
      <c r="H25" s="16">
        <v>10.8</v>
      </c>
      <c r="I25" s="20">
        <v>100</v>
      </c>
      <c r="J25" s="69">
        <f>(I25+I26+I27+I28)/4</f>
        <v>100</v>
      </c>
      <c r="K25" s="47" t="s">
        <v>69</v>
      </c>
      <c r="L25" s="48" t="s">
        <v>71</v>
      </c>
      <c r="M25" s="58">
        <f>(J25+J29+J31+J32+J33+J34)/6</f>
        <v>102.12121212121212</v>
      </c>
    </row>
    <row r="26" spans="1:13" ht="69" customHeight="1">
      <c r="A26" s="62"/>
      <c r="B26" s="65"/>
      <c r="C26" s="65"/>
      <c r="D26" s="18" t="s">
        <v>18</v>
      </c>
      <c r="E26" s="26" t="s">
        <v>67</v>
      </c>
      <c r="F26" s="18" t="s">
        <v>19</v>
      </c>
      <c r="G26" s="14">
        <v>24</v>
      </c>
      <c r="H26" s="14">
        <v>24.6</v>
      </c>
      <c r="I26" s="18">
        <v>100</v>
      </c>
      <c r="J26" s="70"/>
      <c r="K26" s="41" t="s">
        <v>70</v>
      </c>
      <c r="L26" s="23" t="s">
        <v>71</v>
      </c>
      <c r="M26" s="59"/>
    </row>
    <row r="27" spans="1:13" ht="48" customHeight="1">
      <c r="A27" s="62"/>
      <c r="B27" s="65"/>
      <c r="C27" s="65" t="s">
        <v>65</v>
      </c>
      <c r="D27" s="18" t="s">
        <v>18</v>
      </c>
      <c r="E27" s="18" t="s">
        <v>66</v>
      </c>
      <c r="F27" s="18" t="s">
        <v>19</v>
      </c>
      <c r="G27" s="14">
        <v>10</v>
      </c>
      <c r="H27" s="14">
        <v>10.199999999999999</v>
      </c>
      <c r="I27" s="18">
        <v>100</v>
      </c>
      <c r="J27" s="70"/>
      <c r="K27" s="41" t="s">
        <v>69</v>
      </c>
      <c r="L27" s="23" t="s">
        <v>71</v>
      </c>
      <c r="M27" s="59"/>
    </row>
    <row r="28" spans="1:13" ht="48" customHeight="1">
      <c r="A28" s="62"/>
      <c r="B28" s="65"/>
      <c r="C28" s="65"/>
      <c r="D28" s="18" t="s">
        <v>18</v>
      </c>
      <c r="E28" s="26" t="s">
        <v>67</v>
      </c>
      <c r="F28" s="18" t="s">
        <v>19</v>
      </c>
      <c r="G28" s="14">
        <v>24</v>
      </c>
      <c r="H28" s="14">
        <v>24</v>
      </c>
      <c r="I28" s="18">
        <f t="shared" si="1"/>
        <v>100</v>
      </c>
      <c r="J28" s="70"/>
      <c r="K28" s="14" t="s">
        <v>20</v>
      </c>
      <c r="L28" s="23" t="s">
        <v>71</v>
      </c>
      <c r="M28" s="59"/>
    </row>
    <row r="29" spans="1:13" ht="81" customHeight="1">
      <c r="A29" s="62"/>
      <c r="B29" s="65"/>
      <c r="C29" s="14" t="s">
        <v>64</v>
      </c>
      <c r="D29" s="14" t="s">
        <v>15</v>
      </c>
      <c r="E29" s="26" t="s">
        <v>68</v>
      </c>
      <c r="F29" s="18" t="s">
        <v>56</v>
      </c>
      <c r="G29" s="14">
        <v>110160</v>
      </c>
      <c r="H29" s="14">
        <v>142426</v>
      </c>
      <c r="I29" s="18">
        <v>110</v>
      </c>
      <c r="J29" s="70">
        <f>(I29+I30)/2</f>
        <v>110</v>
      </c>
      <c r="K29" s="41" t="s">
        <v>69</v>
      </c>
      <c r="L29" s="23" t="s">
        <v>72</v>
      </c>
      <c r="M29" s="59"/>
    </row>
    <row r="30" spans="1:13" ht="77.25" customHeight="1">
      <c r="A30" s="62"/>
      <c r="B30" s="65"/>
      <c r="C30" s="14" t="s">
        <v>65</v>
      </c>
      <c r="D30" s="14" t="s">
        <v>15</v>
      </c>
      <c r="E30" s="26" t="s">
        <v>68</v>
      </c>
      <c r="F30" s="18" t="s">
        <v>56</v>
      </c>
      <c r="G30" s="14">
        <v>10990</v>
      </c>
      <c r="H30" s="14">
        <v>13505</v>
      </c>
      <c r="I30" s="18">
        <v>110</v>
      </c>
      <c r="J30" s="70"/>
      <c r="K30" s="41" t="s">
        <v>69</v>
      </c>
      <c r="L30" s="23" t="s">
        <v>72</v>
      </c>
      <c r="M30" s="59"/>
    </row>
    <row r="31" spans="1:13" ht="48" customHeight="1">
      <c r="A31" s="62"/>
      <c r="B31" s="78" t="s">
        <v>73</v>
      </c>
      <c r="C31" s="65" t="s">
        <v>25</v>
      </c>
      <c r="D31" s="18" t="s">
        <v>18</v>
      </c>
      <c r="E31" s="23" t="s">
        <v>74</v>
      </c>
      <c r="F31" s="18" t="s">
        <v>56</v>
      </c>
      <c r="G31" s="14">
        <v>5500</v>
      </c>
      <c r="H31" s="14">
        <v>5510</v>
      </c>
      <c r="I31" s="18">
        <v>100</v>
      </c>
      <c r="J31" s="18">
        <f>I31</f>
        <v>100</v>
      </c>
      <c r="K31" s="24" t="s">
        <v>79</v>
      </c>
      <c r="L31" s="42" t="s">
        <v>80</v>
      </c>
      <c r="M31" s="59"/>
    </row>
    <row r="32" spans="1:13" ht="48" customHeight="1">
      <c r="A32" s="62"/>
      <c r="B32" s="78"/>
      <c r="C32" s="65"/>
      <c r="D32" s="14" t="s">
        <v>15</v>
      </c>
      <c r="E32" s="23" t="s">
        <v>75</v>
      </c>
      <c r="F32" s="18" t="s">
        <v>56</v>
      </c>
      <c r="G32" s="14">
        <v>5500</v>
      </c>
      <c r="H32" s="14">
        <v>5510</v>
      </c>
      <c r="I32" s="18">
        <f>(H32/G32)*100</f>
        <v>100.18181818181817</v>
      </c>
      <c r="J32" s="18">
        <f>I32</f>
        <v>100.18181818181817</v>
      </c>
      <c r="K32" s="24" t="s">
        <v>79</v>
      </c>
      <c r="L32" s="42" t="s">
        <v>80</v>
      </c>
      <c r="M32" s="59"/>
    </row>
    <row r="33" spans="1:13" ht="48" customHeight="1">
      <c r="A33" s="62"/>
      <c r="B33" s="65" t="s">
        <v>76</v>
      </c>
      <c r="C33" s="65" t="s">
        <v>25</v>
      </c>
      <c r="D33" s="18" t="s">
        <v>18</v>
      </c>
      <c r="E33" s="23" t="s">
        <v>77</v>
      </c>
      <c r="F33" s="18" t="s">
        <v>56</v>
      </c>
      <c r="G33" s="14">
        <v>27500</v>
      </c>
      <c r="H33" s="14">
        <v>28200</v>
      </c>
      <c r="I33" s="18">
        <v>100</v>
      </c>
      <c r="J33" s="18">
        <f>I33</f>
        <v>100</v>
      </c>
      <c r="K33" s="24" t="s">
        <v>79</v>
      </c>
      <c r="L33" s="42" t="s">
        <v>80</v>
      </c>
      <c r="M33" s="59"/>
    </row>
    <row r="34" spans="1:13" ht="48" customHeight="1" thickBot="1">
      <c r="A34" s="63"/>
      <c r="B34" s="66"/>
      <c r="C34" s="66"/>
      <c r="D34" s="15" t="s">
        <v>15</v>
      </c>
      <c r="E34" s="49" t="s">
        <v>78</v>
      </c>
      <c r="F34" s="19" t="s">
        <v>56</v>
      </c>
      <c r="G34" s="15">
        <v>27500</v>
      </c>
      <c r="H34" s="15">
        <v>28200</v>
      </c>
      <c r="I34" s="19">
        <f t="shared" si="1"/>
        <v>102.54545454545453</v>
      </c>
      <c r="J34" s="19">
        <f>I34</f>
        <v>102.54545454545453</v>
      </c>
      <c r="K34" s="46" t="s">
        <v>79</v>
      </c>
      <c r="L34" s="50" t="s">
        <v>80</v>
      </c>
      <c r="M34" s="60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>
      <c r="A36" s="2" t="s">
        <v>13</v>
      </c>
      <c r="B36" s="1"/>
      <c r="C36" s="1"/>
      <c r="D36" s="1" t="s">
        <v>21</v>
      </c>
      <c r="E36" s="1"/>
      <c r="F36" s="1"/>
      <c r="G36" s="1"/>
      <c r="H36" s="1"/>
      <c r="I36" s="1"/>
      <c r="J36" s="1"/>
      <c r="K36" s="1"/>
      <c r="L36" s="1"/>
      <c r="M36" s="1"/>
    </row>
    <row r="37" spans="1:13" ht="15.75">
      <c r="A37" s="3" t="s">
        <v>14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</sheetData>
  <mergeCells count="37">
    <mergeCell ref="B33:B34"/>
    <mergeCell ref="C33:C34"/>
    <mergeCell ref="B14:B17"/>
    <mergeCell ref="C25:C26"/>
    <mergeCell ref="C27:C28"/>
    <mergeCell ref="M14:M21"/>
    <mergeCell ref="C22:C24"/>
    <mergeCell ref="J22:J23"/>
    <mergeCell ref="B31:B32"/>
    <mergeCell ref="C31:C32"/>
    <mergeCell ref="B12:B13"/>
    <mergeCell ref="C12:C13"/>
    <mergeCell ref="A14:A21"/>
    <mergeCell ref="B18:B21"/>
    <mergeCell ref="J18:J20"/>
    <mergeCell ref="B6:B7"/>
    <mergeCell ref="C6:C7"/>
    <mergeCell ref="B8:B9"/>
    <mergeCell ref="C8:C9"/>
    <mergeCell ref="B10:B11"/>
    <mergeCell ref="C10:C11"/>
    <mergeCell ref="A1:M1"/>
    <mergeCell ref="A4:A13"/>
    <mergeCell ref="M4:M13"/>
    <mergeCell ref="M22:M24"/>
    <mergeCell ref="A25:A34"/>
    <mergeCell ref="M25:M34"/>
    <mergeCell ref="A22:A24"/>
    <mergeCell ref="B22:B24"/>
    <mergeCell ref="C4:C5"/>
    <mergeCell ref="C14:C17"/>
    <mergeCell ref="J14:J16"/>
    <mergeCell ref="C18:C21"/>
    <mergeCell ref="J29:J30"/>
    <mergeCell ref="J25:J28"/>
    <mergeCell ref="B25:B30"/>
    <mergeCell ref="B4:B5"/>
  </mergeCells>
  <phoneticPr fontId="0" type="noConversion"/>
  <printOptions horizontalCentered="1"/>
  <pageMargins left="0.23622047244094491" right="0.23622047244094491" top="1.1811023622047245" bottom="0.35433070866141736" header="0.31496062992125984" footer="0.31496062992125984"/>
  <pageSetup paperSize="9" scale="41" fitToHeight="10" orientation="landscape" horizontalDpi="180" verticalDpi="180" r:id="rId1"/>
  <rowBreaks count="1" manualBreakCount="1">
    <brk id="1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отчет</vt:lpstr>
      <vt:lpstr>'Сводный отчет'!Область_печати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2017-02-10T04:17:43Z</cp:lastPrinted>
  <dcterms:created xsi:type="dcterms:W3CDTF">2006-09-28T05:33:49Z</dcterms:created>
  <dcterms:modified xsi:type="dcterms:W3CDTF">2018-03-29T05:29:54Z</dcterms:modified>
</cp:coreProperties>
</file>