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'Лист3'!$5:$6</definedName>
  </definedNames>
  <calcPr fullCalcOnLoad="1"/>
</workbook>
</file>

<file path=xl/sharedStrings.xml><?xml version="1.0" encoding="utf-8"?>
<sst xmlns="http://schemas.openxmlformats.org/spreadsheetml/2006/main" count="87" uniqueCount="76">
  <si>
    <t>РБ</t>
  </si>
  <si>
    <t>КБ</t>
  </si>
  <si>
    <t>итого</t>
  </si>
  <si>
    <t>( в тыс.руб)</t>
  </si>
  <si>
    <t xml:space="preserve">№ п/п </t>
  </si>
  <si>
    <t>Мероприятия программы</t>
  </si>
  <si>
    <t>РБС РзПз КЦСР ВР КОСГУ</t>
  </si>
  <si>
    <t>в том числе по годам:</t>
  </si>
  <si>
    <t>ВСЕГО:</t>
  </si>
  <si>
    <t xml:space="preserve">Распределение планируемых расходов по </t>
  </si>
  <si>
    <t>021 0701 0117588 611 241</t>
  </si>
  <si>
    <t>021 0701 0117588 612 241</t>
  </si>
  <si>
    <t>021 0701 0110068 611 241</t>
  </si>
  <si>
    <t>021 0701 0110068 612 241</t>
  </si>
  <si>
    <t>021 0701 0116149 612 241</t>
  </si>
  <si>
    <t>021 0702 0117564 611 241</t>
  </si>
  <si>
    <t>021 0702 0117564 612 241</t>
  </si>
  <si>
    <t>021 0702 0110068 611 241</t>
  </si>
  <si>
    <t>021 0702 0110068 612 241</t>
  </si>
  <si>
    <t>021 1003 0117566 612 241</t>
  </si>
  <si>
    <t>021 1004 0117554 612 241</t>
  </si>
  <si>
    <t>2</t>
  </si>
  <si>
    <t>1</t>
  </si>
  <si>
    <t>3</t>
  </si>
  <si>
    <t>021 0702 0120068 612 241</t>
  </si>
  <si>
    <t>021 0702 0130068 612 241</t>
  </si>
  <si>
    <t>4</t>
  </si>
  <si>
    <t>021 0709 0140068 612 241</t>
  </si>
  <si>
    <t>021 0702 0140068 612 241</t>
  </si>
  <si>
    <t>5</t>
  </si>
  <si>
    <t>021 0702 0156148 612 241</t>
  </si>
  <si>
    <t>021 0709 0150068 612 241</t>
  </si>
  <si>
    <t>021 0707 0156147 244 226</t>
  </si>
  <si>
    <t>021 0707 0157583 244 226</t>
  </si>
  <si>
    <t>021 0707 0157582 612 241</t>
  </si>
  <si>
    <t>6</t>
  </si>
  <si>
    <t>021 0709 0167552  111 211</t>
  </si>
  <si>
    <t>021 0709 0167552 111 213</t>
  </si>
  <si>
    <t>021 0709 0167552 244 221</t>
  </si>
  <si>
    <t>021 0709 0167552 244 225</t>
  </si>
  <si>
    <t>021 0709 0167552 244 226</t>
  </si>
  <si>
    <t>021 0709 0167552 244 310</t>
  </si>
  <si>
    <t>021 0709 0167552 244 340</t>
  </si>
  <si>
    <t>7</t>
  </si>
  <si>
    <t>8</t>
  </si>
  <si>
    <t>021 1003 0187556 244 262</t>
  </si>
  <si>
    <t>021 0709 0180015 121 211</t>
  </si>
  <si>
    <t>021 0709 0180015 121 213</t>
  </si>
  <si>
    <t>021 0709 0180015 244 221</t>
  </si>
  <si>
    <t>021 0709 0180015 244 225</t>
  </si>
  <si>
    <t>021 0709 0180015 244 290</t>
  </si>
  <si>
    <t>021 0709 0180015 244 340</t>
  </si>
  <si>
    <t>021 0709 0180067 111 211</t>
  </si>
  <si>
    <t>021 0709 0180067 111 212</t>
  </si>
  <si>
    <t>021 0709 0180067 111 213</t>
  </si>
  <si>
    <t>021 0709 0180067 244 221</t>
  </si>
  <si>
    <t>021 0709 0180067 244 223</t>
  </si>
  <si>
    <t>021 0709 0180067 244 225</t>
  </si>
  <si>
    <t>021 0709 0180067 244 226</t>
  </si>
  <si>
    <t>021 0709 0180067 244 290</t>
  </si>
  <si>
    <t>021 0709 0180067 244 340</t>
  </si>
  <si>
    <t xml:space="preserve">Всего по программе </t>
  </si>
  <si>
    <r>
      <t>М</t>
    </r>
    <r>
      <rPr>
        <b/>
        <i/>
        <sz val="12"/>
        <rFont val="Times New Roman"/>
        <family val="1"/>
      </rPr>
      <t>униципальная программа  "РАЗВИТИЕ ОБРАЗОВЫАНИЯ В МАНСКОМ  РАЙОНЕ  НА  2014-2016 гг"</t>
    </r>
  </si>
  <si>
    <t xml:space="preserve"> подпрограмма "Развитие дошкольного, общего и дополнительного образования"</t>
  </si>
  <si>
    <t>подпрограмма "Обеспечение жизнедеятельности образовательных учреждений Манского района"</t>
  </si>
  <si>
    <t>подпрограмма "Одаренные дети"</t>
  </si>
  <si>
    <t>подпрограмма "Развитие кадрового потенциала отрасли образования Манского района"</t>
  </si>
  <si>
    <t>подпрограмма "Организация отдыха, оздоровления и занятости в летнее время детей и подростков Манского района"</t>
  </si>
  <si>
    <t>подпрограмма "Реализация переданных государственных полномочий по опеке  и попечительству в отношении несовершеннолетних"</t>
  </si>
  <si>
    <t>подпрограмма "Обеспечение жильем детей-сирот"</t>
  </si>
  <si>
    <t>подпрограмма "Обеспечение условий реализации муниципальной программы и прочие мероприятия"</t>
  </si>
  <si>
    <t>021 1003 0117561 612 241</t>
  </si>
  <si>
    <t xml:space="preserve">021 1003 0116146 612 241 </t>
  </si>
  <si>
    <t>Руководитель УО</t>
  </si>
  <si>
    <t>Т.П.Толмачева</t>
  </si>
  <si>
    <t>исполнитель:  Штернс Светлана Геннадьевна 21-8-63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</si>
</sst>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9">
    <font>
      <sz val="10"/>
      <name val="Arial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Arial"/>
      <family val="2"/>
    </font>
    <font>
      <b/>
      <sz val="12"/>
      <color indexed="8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5"/>
      <name val="Times New Roman"/>
      <family val="1"/>
    </font>
    <font>
      <sz val="12"/>
      <color theme="5"/>
      <name val="Times New Roman"/>
      <family val="1"/>
    </font>
    <font>
      <b/>
      <i/>
      <sz val="12"/>
      <color theme="5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181" fontId="3" fillId="0" borderId="10" xfId="0" applyNumberFormat="1" applyFont="1" applyBorder="1" applyAlignment="1">
      <alignment/>
    </xf>
    <xf numFmtId="181" fontId="4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181" fontId="2" fillId="0" borderId="10" xfId="0" applyNumberFormat="1" applyFont="1" applyBorder="1" applyAlignment="1">
      <alignment/>
    </xf>
    <xf numFmtId="181" fontId="5" fillId="0" borderId="10" xfId="0" applyNumberFormat="1" applyFont="1" applyBorder="1" applyAlignment="1">
      <alignment/>
    </xf>
    <xf numFmtId="181" fontId="3" fillId="33" borderId="10" xfId="0" applyNumberFormat="1" applyFont="1" applyFill="1" applyBorder="1" applyAlignment="1">
      <alignment/>
    </xf>
    <xf numFmtId="181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 horizontal="left" wrapText="1"/>
    </xf>
    <xf numFmtId="3" fontId="1" fillId="0" borderId="1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/>
    </xf>
    <xf numFmtId="4" fontId="7" fillId="0" borderId="10" xfId="0" applyNumberFormat="1" applyFont="1" applyBorder="1" applyAlignment="1">
      <alignment horizontal="left" wrapText="1"/>
    </xf>
    <xf numFmtId="181" fontId="3" fillId="0" borderId="10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3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2" fillId="0" borderId="1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10" xfId="0" applyFont="1" applyBorder="1" applyAlignment="1">
      <alignment horizontal="left"/>
    </xf>
    <xf numFmtId="49" fontId="46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left" wrapText="1"/>
    </xf>
    <xf numFmtId="0" fontId="47" fillId="0" borderId="10" xfId="0" applyFont="1" applyBorder="1" applyAlignment="1">
      <alignment/>
    </xf>
    <xf numFmtId="181" fontId="48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0" fontId="48" fillId="0" borderId="1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PageLayoutView="0" workbookViewId="0" topLeftCell="A43">
      <selection activeCell="C76" sqref="C76"/>
    </sheetView>
  </sheetViews>
  <sheetFormatPr defaultColWidth="9.140625" defaultRowHeight="12.75"/>
  <cols>
    <col min="1" max="1" width="6.421875" style="0" customWidth="1"/>
    <col min="2" max="2" width="29.421875" style="0" customWidth="1"/>
    <col min="3" max="3" width="28.00390625" style="0" customWidth="1"/>
    <col min="4" max="4" width="12.28125" style="0" customWidth="1"/>
    <col min="5" max="5" width="17.28125" style="0" customWidth="1"/>
    <col min="6" max="6" width="11.7109375" style="0" customWidth="1"/>
    <col min="7" max="7" width="13.57421875" style="0" customWidth="1"/>
    <col min="8" max="8" width="12.28125" style="0" customWidth="1"/>
    <col min="9" max="9" width="13.7109375" style="0" customWidth="1"/>
    <col min="10" max="10" width="12.57421875" style="15" customWidth="1"/>
    <col min="11" max="11" width="11.57421875" style="0" customWidth="1"/>
    <col min="12" max="12" width="11.421875" style="0" customWidth="1"/>
    <col min="13" max="13" width="12.140625" style="0" customWidth="1"/>
  </cols>
  <sheetData>
    <row r="1" spans="1:13" ht="15.75">
      <c r="A1" s="1"/>
      <c r="B1" s="1"/>
      <c r="C1" s="1"/>
      <c r="D1" s="1"/>
      <c r="E1" s="1"/>
      <c r="F1" s="1"/>
      <c r="G1" s="1"/>
      <c r="H1" s="49"/>
      <c r="I1" s="49"/>
      <c r="J1" s="49"/>
      <c r="K1" s="49"/>
      <c r="L1" s="49"/>
      <c r="M1" s="49"/>
    </row>
    <row r="2" spans="1:13" ht="15.75">
      <c r="A2" s="1"/>
      <c r="B2" s="1"/>
      <c r="C2" s="1"/>
      <c r="D2" s="1"/>
      <c r="E2" s="1"/>
      <c r="F2" s="1"/>
      <c r="G2" s="1"/>
      <c r="H2" s="50"/>
      <c r="I2" s="50"/>
      <c r="J2" s="50"/>
      <c r="K2" s="50"/>
      <c r="L2" s="50"/>
      <c r="M2" s="50"/>
    </row>
    <row r="3" spans="1:13" ht="15.75">
      <c r="A3" s="42" t="s">
        <v>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1"/>
    </row>
    <row r="4" spans="1:13" ht="15.75">
      <c r="A4" s="1"/>
      <c r="B4" s="1"/>
      <c r="C4" s="1"/>
      <c r="D4" s="1"/>
      <c r="E4" s="1"/>
      <c r="F4" s="1"/>
      <c r="G4" s="1"/>
      <c r="H4" s="1"/>
      <c r="I4" s="1"/>
      <c r="J4" s="14"/>
      <c r="K4" s="44" t="s">
        <v>3</v>
      </c>
      <c r="L4" s="44"/>
      <c r="M4" s="44"/>
    </row>
    <row r="5" spans="1:13" s="13" customFormat="1" ht="15.75">
      <c r="A5" s="34" t="s">
        <v>4</v>
      </c>
      <c r="B5" s="34" t="s">
        <v>5</v>
      </c>
      <c r="C5" s="34" t="s">
        <v>6</v>
      </c>
      <c r="D5" s="43">
        <v>2014</v>
      </c>
      <c r="E5" s="43"/>
      <c r="F5" s="43">
        <v>2015</v>
      </c>
      <c r="G5" s="43"/>
      <c r="H5" s="43">
        <v>2016</v>
      </c>
      <c r="I5" s="43"/>
      <c r="J5" s="46" t="s">
        <v>8</v>
      </c>
      <c r="K5" s="52" t="s">
        <v>7</v>
      </c>
      <c r="L5" s="53"/>
      <c r="M5" s="54"/>
    </row>
    <row r="6" spans="1:13" s="13" customFormat="1" ht="15.75">
      <c r="A6" s="34"/>
      <c r="B6" s="34"/>
      <c r="C6" s="34"/>
      <c r="D6" s="11" t="s">
        <v>0</v>
      </c>
      <c r="E6" s="11" t="s">
        <v>1</v>
      </c>
      <c r="F6" s="11" t="s">
        <v>0</v>
      </c>
      <c r="G6" s="11" t="s">
        <v>1</v>
      </c>
      <c r="H6" s="11" t="s">
        <v>0</v>
      </c>
      <c r="I6" s="11" t="s">
        <v>1</v>
      </c>
      <c r="J6" s="47"/>
      <c r="K6" s="12">
        <v>2014</v>
      </c>
      <c r="L6" s="12">
        <v>2015</v>
      </c>
      <c r="M6" s="12">
        <v>2016</v>
      </c>
    </row>
    <row r="7" spans="1:13" ht="65.25" customHeight="1">
      <c r="A7" s="38" t="s">
        <v>62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40"/>
    </row>
    <row r="8" spans="1:13" ht="35.25" customHeight="1">
      <c r="A8" s="6" t="s">
        <v>22</v>
      </c>
      <c r="B8" s="41" t="s">
        <v>63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ht="15.75">
      <c r="A9" s="37"/>
      <c r="B9" s="36"/>
      <c r="C9" s="3" t="s">
        <v>10</v>
      </c>
      <c r="D9" s="4"/>
      <c r="E9" s="4">
        <v>14357.4</v>
      </c>
      <c r="F9" s="4"/>
      <c r="G9" s="4">
        <v>14888</v>
      </c>
      <c r="H9" s="4"/>
      <c r="I9" s="4">
        <v>14888</v>
      </c>
      <c r="J9" s="8">
        <f>K9+L9+M9</f>
        <v>44133.4</v>
      </c>
      <c r="K9" s="5">
        <f>D9+E9</f>
        <v>14357.4</v>
      </c>
      <c r="L9" s="5">
        <f>F9+G9</f>
        <v>14888</v>
      </c>
      <c r="M9" s="5">
        <f>H9+I9</f>
        <v>14888</v>
      </c>
    </row>
    <row r="10" spans="1:13" ht="15.75">
      <c r="A10" s="37"/>
      <c r="B10" s="36"/>
      <c r="C10" s="3" t="s">
        <v>11</v>
      </c>
      <c r="D10" s="9"/>
      <c r="E10" s="4">
        <v>370</v>
      </c>
      <c r="F10" s="4"/>
      <c r="G10" s="4">
        <v>370</v>
      </c>
      <c r="H10" s="4"/>
      <c r="I10" s="4">
        <v>370</v>
      </c>
      <c r="J10" s="8">
        <f>K10+L10+M10</f>
        <v>1110</v>
      </c>
      <c r="K10" s="5">
        <f>D10+E10</f>
        <v>370</v>
      </c>
      <c r="L10" s="5">
        <f>F10+G10</f>
        <v>370</v>
      </c>
      <c r="M10" s="5">
        <f>H10+I10</f>
        <v>370</v>
      </c>
    </row>
    <row r="11" spans="1:13" ht="15.75">
      <c r="A11" s="37"/>
      <c r="B11" s="36"/>
      <c r="C11" s="3" t="s">
        <v>12</v>
      </c>
      <c r="D11" s="4">
        <v>15741.9</v>
      </c>
      <c r="E11" s="4"/>
      <c r="F11" s="4">
        <v>17149.9</v>
      </c>
      <c r="G11" s="4"/>
      <c r="H11" s="4">
        <v>17149.9</v>
      </c>
      <c r="I11" s="4"/>
      <c r="J11" s="8">
        <f>K11+L11+M11</f>
        <v>50041.700000000004</v>
      </c>
      <c r="K11" s="5">
        <f>D11+E11</f>
        <v>15741.9</v>
      </c>
      <c r="L11" s="5">
        <f>F11+G11</f>
        <v>17149.9</v>
      </c>
      <c r="M11" s="5">
        <f>H11+I11</f>
        <v>17149.9</v>
      </c>
    </row>
    <row r="12" spans="1:13" ht="15.75">
      <c r="A12" s="37"/>
      <c r="B12" s="36"/>
      <c r="C12" s="3" t="s">
        <v>13</v>
      </c>
      <c r="D12" s="4">
        <v>20</v>
      </c>
      <c r="E12" s="4"/>
      <c r="F12" s="4">
        <v>20</v>
      </c>
      <c r="G12" s="4"/>
      <c r="H12" s="4">
        <v>20</v>
      </c>
      <c r="I12" s="4"/>
      <c r="J12" s="8">
        <f aca="true" t="shared" si="0" ref="J12:J21">K12+L12+M12</f>
        <v>60</v>
      </c>
      <c r="K12" s="5">
        <f>D12+E12</f>
        <v>20</v>
      </c>
      <c r="L12" s="5">
        <f>F12+G12</f>
        <v>20</v>
      </c>
      <c r="M12" s="5">
        <f>H12+I12</f>
        <v>20</v>
      </c>
    </row>
    <row r="13" spans="1:13" ht="15.75">
      <c r="A13" s="37"/>
      <c r="B13" s="36"/>
      <c r="C13" s="3" t="s">
        <v>14</v>
      </c>
      <c r="D13" s="4">
        <v>2.6</v>
      </c>
      <c r="E13" s="4"/>
      <c r="F13" s="4">
        <v>2.6</v>
      </c>
      <c r="G13" s="4"/>
      <c r="H13" s="4">
        <v>2.6</v>
      </c>
      <c r="I13" s="4"/>
      <c r="J13" s="8">
        <f t="shared" si="0"/>
        <v>7.800000000000001</v>
      </c>
      <c r="K13" s="5">
        <f aca="true" t="shared" si="1" ref="K13:K21">D13+E13</f>
        <v>2.6</v>
      </c>
      <c r="L13" s="5">
        <f aca="true" t="shared" si="2" ref="L13:L21">F13+G13</f>
        <v>2.6</v>
      </c>
      <c r="M13" s="5">
        <f aca="true" t="shared" si="3" ref="M13:M21">H13+I13</f>
        <v>2.6</v>
      </c>
    </row>
    <row r="14" spans="1:13" ht="15.75">
      <c r="A14" s="37"/>
      <c r="B14" s="36"/>
      <c r="C14" s="3" t="s">
        <v>15</v>
      </c>
      <c r="D14" s="4"/>
      <c r="E14" s="4">
        <v>130166.8</v>
      </c>
      <c r="F14" s="4"/>
      <c r="G14" s="4">
        <v>135067.2</v>
      </c>
      <c r="H14" s="4"/>
      <c r="I14" s="4">
        <v>135067.2</v>
      </c>
      <c r="J14" s="8">
        <f t="shared" si="0"/>
        <v>400301.2</v>
      </c>
      <c r="K14" s="5">
        <f t="shared" si="1"/>
        <v>130166.8</v>
      </c>
      <c r="L14" s="5">
        <f t="shared" si="2"/>
        <v>135067.2</v>
      </c>
      <c r="M14" s="5">
        <f t="shared" si="3"/>
        <v>135067.2</v>
      </c>
    </row>
    <row r="15" spans="1:13" ht="15.75">
      <c r="A15" s="37"/>
      <c r="B15" s="36"/>
      <c r="C15" s="3" t="s">
        <v>16</v>
      </c>
      <c r="D15" s="4"/>
      <c r="E15" s="4">
        <v>1154.5</v>
      </c>
      <c r="F15" s="4"/>
      <c r="G15" s="4">
        <v>1107.6</v>
      </c>
      <c r="H15" s="4"/>
      <c r="I15" s="4">
        <v>1107.6</v>
      </c>
      <c r="J15" s="8">
        <f t="shared" si="0"/>
        <v>3369.7</v>
      </c>
      <c r="K15" s="5">
        <f t="shared" si="1"/>
        <v>1154.5</v>
      </c>
      <c r="L15" s="5">
        <f t="shared" si="2"/>
        <v>1107.6</v>
      </c>
      <c r="M15" s="5">
        <f t="shared" si="3"/>
        <v>1107.6</v>
      </c>
    </row>
    <row r="16" spans="1:13" ht="15.75">
      <c r="A16" s="37"/>
      <c r="B16" s="36"/>
      <c r="C16" s="3" t="s">
        <v>19</v>
      </c>
      <c r="D16" s="4"/>
      <c r="E16" s="4">
        <v>13749</v>
      </c>
      <c r="F16" s="4"/>
      <c r="G16" s="4">
        <v>14376.2</v>
      </c>
      <c r="H16" s="4"/>
      <c r="I16" s="4">
        <v>14376.2</v>
      </c>
      <c r="J16" s="8">
        <f t="shared" si="0"/>
        <v>42501.4</v>
      </c>
      <c r="K16" s="5">
        <f t="shared" si="1"/>
        <v>13749</v>
      </c>
      <c r="L16" s="5">
        <f t="shared" si="2"/>
        <v>14376.2</v>
      </c>
      <c r="M16" s="5">
        <f t="shared" si="3"/>
        <v>14376.2</v>
      </c>
    </row>
    <row r="17" spans="1:13" ht="15.75">
      <c r="A17" s="37"/>
      <c r="B17" s="36"/>
      <c r="C17" s="3" t="s">
        <v>20</v>
      </c>
      <c r="D17" s="4"/>
      <c r="E17" s="4">
        <v>78.9</v>
      </c>
      <c r="F17" s="4"/>
      <c r="G17" s="4">
        <v>82.8</v>
      </c>
      <c r="H17" s="4"/>
      <c r="I17" s="4">
        <v>82.8</v>
      </c>
      <c r="J17" s="8">
        <f t="shared" si="0"/>
        <v>244.5</v>
      </c>
      <c r="K17" s="5">
        <f t="shared" si="1"/>
        <v>78.9</v>
      </c>
      <c r="L17" s="5">
        <f t="shared" si="2"/>
        <v>82.8</v>
      </c>
      <c r="M17" s="5">
        <f t="shared" si="3"/>
        <v>82.8</v>
      </c>
    </row>
    <row r="18" spans="1:13" ht="15.75">
      <c r="A18" s="37"/>
      <c r="B18" s="36"/>
      <c r="C18" s="3" t="s">
        <v>17</v>
      </c>
      <c r="D18" s="4">
        <v>50659</v>
      </c>
      <c r="E18" s="4"/>
      <c r="F18" s="4">
        <v>46476.1</v>
      </c>
      <c r="G18" s="4"/>
      <c r="H18" s="4">
        <v>47327</v>
      </c>
      <c r="I18" s="4"/>
      <c r="J18" s="8">
        <f t="shared" si="0"/>
        <v>144462.1</v>
      </c>
      <c r="K18" s="5">
        <f t="shared" si="1"/>
        <v>50659</v>
      </c>
      <c r="L18" s="5">
        <f t="shared" si="2"/>
        <v>46476.1</v>
      </c>
      <c r="M18" s="5">
        <f t="shared" si="3"/>
        <v>47327</v>
      </c>
    </row>
    <row r="19" spans="1:13" ht="15.75">
      <c r="A19" s="37"/>
      <c r="B19" s="36"/>
      <c r="C19" s="3" t="s">
        <v>18</v>
      </c>
      <c r="D19" s="4">
        <v>432.3</v>
      </c>
      <c r="E19" s="4"/>
      <c r="F19" s="4">
        <v>432.3</v>
      </c>
      <c r="G19" s="4"/>
      <c r="H19" s="4">
        <v>432.3</v>
      </c>
      <c r="I19" s="4"/>
      <c r="J19" s="8">
        <f t="shared" si="0"/>
        <v>1296.9</v>
      </c>
      <c r="K19" s="5">
        <f t="shared" si="1"/>
        <v>432.3</v>
      </c>
      <c r="L19" s="5">
        <f t="shared" si="2"/>
        <v>432.3</v>
      </c>
      <c r="M19" s="5">
        <f t="shared" si="3"/>
        <v>432.3</v>
      </c>
    </row>
    <row r="20" spans="1:13" ht="15.75">
      <c r="A20" s="37"/>
      <c r="B20" s="36"/>
      <c r="C20" s="3" t="s">
        <v>71</v>
      </c>
      <c r="D20" s="4"/>
      <c r="E20" s="4">
        <v>13603</v>
      </c>
      <c r="F20" s="4"/>
      <c r="G20" s="4">
        <v>9907.6</v>
      </c>
      <c r="H20" s="4"/>
      <c r="I20" s="4"/>
      <c r="J20" s="8">
        <f t="shared" si="0"/>
        <v>23510.6</v>
      </c>
      <c r="K20" s="5">
        <f t="shared" si="1"/>
        <v>13603</v>
      </c>
      <c r="L20" s="5">
        <f t="shared" si="2"/>
        <v>9907.6</v>
      </c>
      <c r="M20" s="5">
        <f t="shared" si="3"/>
        <v>0</v>
      </c>
    </row>
    <row r="21" spans="1:13" ht="15.75">
      <c r="A21" s="37"/>
      <c r="B21" s="36"/>
      <c r="C21" s="3" t="s">
        <v>72</v>
      </c>
      <c r="D21" s="4">
        <v>163.8</v>
      </c>
      <c r="E21" s="4"/>
      <c r="F21" s="4">
        <v>163.8</v>
      </c>
      <c r="G21" s="4"/>
      <c r="H21" s="4">
        <v>163.8</v>
      </c>
      <c r="I21" s="4"/>
      <c r="J21" s="8">
        <f t="shared" si="0"/>
        <v>491.40000000000003</v>
      </c>
      <c r="K21" s="5">
        <f t="shared" si="1"/>
        <v>163.8</v>
      </c>
      <c r="L21" s="5">
        <f t="shared" si="2"/>
        <v>163.8</v>
      </c>
      <c r="M21" s="5">
        <f t="shared" si="3"/>
        <v>163.8</v>
      </c>
    </row>
    <row r="22" spans="1:13" ht="15.75">
      <c r="A22" s="37"/>
      <c r="B22" s="36"/>
      <c r="C22" s="17" t="s">
        <v>2</v>
      </c>
      <c r="D22" s="7">
        <f>SUM(D9:D21)</f>
        <v>67019.6</v>
      </c>
      <c r="E22" s="7">
        <f aca="true" t="shared" si="4" ref="E22:M22">SUM(E9:E21)</f>
        <v>173479.6</v>
      </c>
      <c r="F22" s="7">
        <f t="shared" si="4"/>
        <v>64244.700000000004</v>
      </c>
      <c r="G22" s="7">
        <f t="shared" si="4"/>
        <v>175799.40000000002</v>
      </c>
      <c r="H22" s="7">
        <f t="shared" si="4"/>
        <v>65095.600000000006</v>
      </c>
      <c r="I22" s="7">
        <f t="shared" si="4"/>
        <v>165891.80000000002</v>
      </c>
      <c r="J22" s="7">
        <f t="shared" si="4"/>
        <v>711530.7000000001</v>
      </c>
      <c r="K22" s="7">
        <f t="shared" si="4"/>
        <v>240499.19999999998</v>
      </c>
      <c r="L22" s="7">
        <f t="shared" si="4"/>
        <v>240044.1</v>
      </c>
      <c r="M22" s="7">
        <f t="shared" si="4"/>
        <v>230987.4</v>
      </c>
    </row>
    <row r="23" spans="1:13" ht="39.75" customHeight="1">
      <c r="A23" s="6" t="s">
        <v>21</v>
      </c>
      <c r="B23" s="35" t="s">
        <v>64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13" ht="15.75">
      <c r="A24" s="6"/>
      <c r="B24" s="16"/>
      <c r="C24" s="3" t="s">
        <v>24</v>
      </c>
      <c r="D24" s="4">
        <v>1000</v>
      </c>
      <c r="E24" s="4"/>
      <c r="F24" s="4">
        <v>0</v>
      </c>
      <c r="G24" s="4"/>
      <c r="H24" s="4">
        <v>1000</v>
      </c>
      <c r="I24" s="4"/>
      <c r="J24" s="8">
        <f>K24+L24+M24</f>
        <v>2000</v>
      </c>
      <c r="K24" s="5">
        <f>D24+E24</f>
        <v>1000</v>
      </c>
      <c r="L24" s="5">
        <f>F24+G24</f>
        <v>0</v>
      </c>
      <c r="M24" s="4">
        <f>H24+I24</f>
        <v>1000</v>
      </c>
    </row>
    <row r="25" spans="1:13" ht="15.75">
      <c r="A25" s="2"/>
      <c r="B25" s="2"/>
      <c r="C25" s="18" t="s">
        <v>2</v>
      </c>
      <c r="D25" s="7">
        <f>SUM(D24)</f>
        <v>1000</v>
      </c>
      <c r="E25" s="7">
        <f aca="true" t="shared" si="5" ref="E25:M25">SUM(E24)</f>
        <v>0</v>
      </c>
      <c r="F25" s="7">
        <f t="shared" si="5"/>
        <v>0</v>
      </c>
      <c r="G25" s="7">
        <f t="shared" si="5"/>
        <v>0</v>
      </c>
      <c r="H25" s="7">
        <f t="shared" si="5"/>
        <v>1000</v>
      </c>
      <c r="I25" s="7">
        <f t="shared" si="5"/>
        <v>0</v>
      </c>
      <c r="J25" s="7">
        <f t="shared" si="5"/>
        <v>2000</v>
      </c>
      <c r="K25" s="7">
        <f t="shared" si="5"/>
        <v>1000</v>
      </c>
      <c r="L25" s="7">
        <f t="shared" si="5"/>
        <v>0</v>
      </c>
      <c r="M25" s="7">
        <f t="shared" si="5"/>
        <v>1000</v>
      </c>
    </row>
    <row r="26" spans="1:13" ht="27.75" customHeight="1">
      <c r="A26" s="6" t="s">
        <v>23</v>
      </c>
      <c r="B26" s="55" t="s">
        <v>65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</row>
    <row r="27" spans="1:13" ht="15.75">
      <c r="A27" s="2"/>
      <c r="B27" s="3"/>
      <c r="C27" s="19" t="s">
        <v>25</v>
      </c>
      <c r="D27" s="20">
        <v>55</v>
      </c>
      <c r="E27" s="20"/>
      <c r="F27" s="20">
        <v>55</v>
      </c>
      <c r="G27" s="20"/>
      <c r="H27" s="20">
        <v>55</v>
      </c>
      <c r="I27" s="20"/>
      <c r="J27" s="21">
        <f>K27+L27+M27</f>
        <v>165</v>
      </c>
      <c r="K27" s="22">
        <f>D27+E27</f>
        <v>55</v>
      </c>
      <c r="L27" s="22">
        <f>F27+G27</f>
        <v>55</v>
      </c>
      <c r="M27" s="20">
        <f>H27+I27</f>
        <v>55</v>
      </c>
    </row>
    <row r="28" spans="1:13" ht="15.75">
      <c r="A28" s="2"/>
      <c r="B28" s="2"/>
      <c r="C28" s="2" t="s">
        <v>2</v>
      </c>
      <c r="D28" s="24">
        <v>55</v>
      </c>
      <c r="E28" s="24"/>
      <c r="F28" s="24">
        <v>55</v>
      </c>
      <c r="G28" s="24"/>
      <c r="H28" s="24">
        <v>55</v>
      </c>
      <c r="I28" s="24"/>
      <c r="J28" s="24">
        <v>55</v>
      </c>
      <c r="K28" s="24">
        <v>55</v>
      </c>
      <c r="L28" s="24">
        <v>55</v>
      </c>
      <c r="M28" s="24">
        <v>55</v>
      </c>
    </row>
    <row r="29" spans="1:13" ht="15.75">
      <c r="A29" s="6" t="s">
        <v>26</v>
      </c>
      <c r="B29" s="55" t="s">
        <v>66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</row>
    <row r="30" spans="1:13" ht="15.75">
      <c r="A30" s="2"/>
      <c r="B30" s="2"/>
      <c r="C30" s="3" t="s">
        <v>27</v>
      </c>
      <c r="D30" s="20">
        <v>2152.2</v>
      </c>
      <c r="E30" s="20"/>
      <c r="F30" s="20">
        <v>1652.2</v>
      </c>
      <c r="G30" s="20"/>
      <c r="H30" s="20">
        <v>1652.2</v>
      </c>
      <c r="I30" s="20"/>
      <c r="J30" s="21">
        <f>K30+L30+M30</f>
        <v>5456.599999999999</v>
      </c>
      <c r="K30" s="22">
        <f>D30+E30</f>
        <v>2152.2</v>
      </c>
      <c r="L30" s="22">
        <f>F30+G30</f>
        <v>1652.2</v>
      </c>
      <c r="M30" s="20">
        <f>H30+I30</f>
        <v>1652.2</v>
      </c>
    </row>
    <row r="31" spans="1:13" ht="15.75">
      <c r="A31" s="2"/>
      <c r="B31" s="2"/>
      <c r="C31" s="3" t="s">
        <v>28</v>
      </c>
      <c r="D31" s="23">
        <v>252</v>
      </c>
      <c r="E31" s="20"/>
      <c r="F31" s="20">
        <v>252</v>
      </c>
      <c r="G31" s="20"/>
      <c r="H31" s="20">
        <v>252</v>
      </c>
      <c r="I31" s="20"/>
      <c r="J31" s="21">
        <f>K31+L31+M31</f>
        <v>756</v>
      </c>
      <c r="K31" s="22">
        <f>D31+E31</f>
        <v>252</v>
      </c>
      <c r="L31" s="22">
        <f>F31+G31</f>
        <v>252</v>
      </c>
      <c r="M31" s="20">
        <f>H31+I31</f>
        <v>252</v>
      </c>
    </row>
    <row r="32" spans="1:13" ht="15.75">
      <c r="A32" s="2"/>
      <c r="B32" s="25"/>
      <c r="C32" s="25" t="s">
        <v>2</v>
      </c>
      <c r="D32" s="7">
        <f>SUM(D30:D31)</f>
        <v>2404.2</v>
      </c>
      <c r="E32" s="7">
        <f aca="true" t="shared" si="6" ref="E32:M32">SUM(E30:E31)</f>
        <v>0</v>
      </c>
      <c r="F32" s="7">
        <f t="shared" si="6"/>
        <v>1904.2</v>
      </c>
      <c r="G32" s="7">
        <f t="shared" si="6"/>
        <v>0</v>
      </c>
      <c r="H32" s="7">
        <f t="shared" si="6"/>
        <v>1904.2</v>
      </c>
      <c r="I32" s="7">
        <f t="shared" si="6"/>
        <v>0</v>
      </c>
      <c r="J32" s="7">
        <f t="shared" si="6"/>
        <v>6212.599999999999</v>
      </c>
      <c r="K32" s="7">
        <f t="shared" si="6"/>
        <v>2404.2</v>
      </c>
      <c r="L32" s="7">
        <f t="shared" si="6"/>
        <v>1904.2</v>
      </c>
      <c r="M32" s="7">
        <f t="shared" si="6"/>
        <v>1904.2</v>
      </c>
    </row>
    <row r="33" spans="1:13" ht="15.75">
      <c r="A33" s="6" t="s">
        <v>29</v>
      </c>
      <c r="B33" s="35" t="s">
        <v>67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15.75">
      <c r="A34" s="6"/>
      <c r="B34" s="28"/>
      <c r="C34" s="26" t="s">
        <v>30</v>
      </c>
      <c r="D34" s="27">
        <v>0.8</v>
      </c>
      <c r="E34" s="27"/>
      <c r="F34" s="27">
        <v>0.8</v>
      </c>
      <c r="G34" s="27"/>
      <c r="H34" s="27">
        <v>0.8</v>
      </c>
      <c r="I34" s="27"/>
      <c r="J34" s="27">
        <f>K34+L34+M34</f>
        <v>2.4000000000000004</v>
      </c>
      <c r="K34" s="27">
        <f>D34+E34</f>
        <v>0.8</v>
      </c>
      <c r="L34" s="27">
        <f>F34+G34</f>
        <v>0.8</v>
      </c>
      <c r="M34" s="27">
        <f>F34+G34</f>
        <v>0.8</v>
      </c>
    </row>
    <row r="35" spans="1:13" ht="15.75">
      <c r="A35" s="6"/>
      <c r="B35" s="16"/>
      <c r="C35" s="26" t="s">
        <v>31</v>
      </c>
      <c r="D35" s="27">
        <v>541.6</v>
      </c>
      <c r="E35" s="27"/>
      <c r="F35" s="27">
        <v>541.6</v>
      </c>
      <c r="G35" s="27"/>
      <c r="H35" s="27">
        <v>541.6</v>
      </c>
      <c r="I35" s="27"/>
      <c r="J35" s="27">
        <f>K35+L35+M35</f>
        <v>1624.8000000000002</v>
      </c>
      <c r="K35" s="27">
        <f>D35+E35</f>
        <v>541.6</v>
      </c>
      <c r="L35" s="27">
        <f>F35+G35</f>
        <v>541.6</v>
      </c>
      <c r="M35" s="27">
        <f>F35+G35</f>
        <v>541.6</v>
      </c>
    </row>
    <row r="36" spans="1:13" ht="15.75">
      <c r="A36" s="6"/>
      <c r="B36" s="16"/>
      <c r="C36" s="26" t="s">
        <v>32</v>
      </c>
      <c r="D36" s="27">
        <v>130.9</v>
      </c>
      <c r="E36" s="27"/>
      <c r="F36" s="27">
        <v>137.4</v>
      </c>
      <c r="G36" s="27"/>
      <c r="H36" s="27">
        <v>137.4</v>
      </c>
      <c r="I36" s="27"/>
      <c r="J36" s="27">
        <f>K36+L36+M36</f>
        <v>405.70000000000005</v>
      </c>
      <c r="K36" s="27">
        <f>D36+E36</f>
        <v>130.9</v>
      </c>
      <c r="L36" s="27">
        <f>F36+G36</f>
        <v>137.4</v>
      </c>
      <c r="M36" s="27">
        <f>F36+G36</f>
        <v>137.4</v>
      </c>
    </row>
    <row r="37" spans="1:13" ht="15.75">
      <c r="A37" s="6"/>
      <c r="B37" s="16"/>
      <c r="C37" s="26" t="s">
        <v>33</v>
      </c>
      <c r="D37" s="27"/>
      <c r="E37" s="27">
        <v>523.5</v>
      </c>
      <c r="F37" s="27"/>
      <c r="G37" s="27">
        <v>549.7</v>
      </c>
      <c r="H37" s="27"/>
      <c r="I37" s="27">
        <v>549.7</v>
      </c>
      <c r="J37" s="27">
        <f>K37+L37+M37</f>
        <v>1622.9</v>
      </c>
      <c r="K37" s="27">
        <f>D37+E37</f>
        <v>523.5</v>
      </c>
      <c r="L37" s="27">
        <f>F37+G37</f>
        <v>549.7</v>
      </c>
      <c r="M37" s="27">
        <f>F37+G37</f>
        <v>549.7</v>
      </c>
    </row>
    <row r="38" spans="1:13" ht="15.75">
      <c r="A38" s="6"/>
      <c r="B38" s="16"/>
      <c r="C38" s="26" t="s">
        <v>34</v>
      </c>
      <c r="D38" s="27"/>
      <c r="E38" s="27">
        <v>793.2</v>
      </c>
      <c r="F38" s="27"/>
      <c r="G38" s="27">
        <v>832.9</v>
      </c>
      <c r="H38" s="27"/>
      <c r="I38" s="27">
        <v>832.9</v>
      </c>
      <c r="J38" s="27">
        <f>K38+L38+M38</f>
        <v>2459</v>
      </c>
      <c r="K38" s="27">
        <f>D38+E38</f>
        <v>793.2</v>
      </c>
      <c r="L38" s="27">
        <f>F38+G38</f>
        <v>832.9</v>
      </c>
      <c r="M38" s="27">
        <f>F38+G38</f>
        <v>832.9</v>
      </c>
    </row>
    <row r="39" spans="1:13" ht="15.75">
      <c r="A39" s="6"/>
      <c r="B39" s="16"/>
      <c r="C39" s="29" t="s">
        <v>2</v>
      </c>
      <c r="D39" s="31">
        <f>SUM(D34:D38)</f>
        <v>673.3</v>
      </c>
      <c r="E39" s="31">
        <f aca="true" t="shared" si="7" ref="E39:M39">SUM(E34:E38)</f>
        <v>1316.7</v>
      </c>
      <c r="F39" s="31">
        <f t="shared" si="7"/>
        <v>679.8</v>
      </c>
      <c r="G39" s="31">
        <f t="shared" si="7"/>
        <v>1382.6</v>
      </c>
      <c r="H39" s="31">
        <f t="shared" si="7"/>
        <v>679.8</v>
      </c>
      <c r="I39" s="31">
        <f t="shared" si="7"/>
        <v>1382.6</v>
      </c>
      <c r="J39" s="31">
        <f t="shared" si="7"/>
        <v>6114.8</v>
      </c>
      <c r="K39" s="31">
        <f t="shared" si="7"/>
        <v>1990</v>
      </c>
      <c r="L39" s="31">
        <f t="shared" si="7"/>
        <v>2062.4</v>
      </c>
      <c r="M39" s="31">
        <f t="shared" si="7"/>
        <v>2062.4</v>
      </c>
    </row>
    <row r="40" spans="1:13" ht="41.25" customHeight="1">
      <c r="A40" s="6" t="s">
        <v>35</v>
      </c>
      <c r="B40" s="35" t="s">
        <v>68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13" ht="15.75">
      <c r="A41" s="2"/>
      <c r="B41" s="2"/>
      <c r="C41" s="3" t="s">
        <v>36</v>
      </c>
      <c r="D41" s="9"/>
      <c r="E41" s="4">
        <v>617.4</v>
      </c>
      <c r="F41" s="4"/>
      <c r="G41" s="4">
        <v>640.3</v>
      </c>
      <c r="H41" s="4"/>
      <c r="I41" s="4">
        <v>640.3</v>
      </c>
      <c r="J41" s="8">
        <f aca="true" t="shared" si="8" ref="J41:J47">K41+L41+M41</f>
        <v>1897.9999999999998</v>
      </c>
      <c r="K41" s="5">
        <f aca="true" t="shared" si="9" ref="K41:K47">D41+E41</f>
        <v>617.4</v>
      </c>
      <c r="L41" s="5">
        <f aca="true" t="shared" si="10" ref="L41:L47">F41+G41</f>
        <v>640.3</v>
      </c>
      <c r="M41" s="4">
        <f aca="true" t="shared" si="11" ref="M41:M47">H41+I41</f>
        <v>640.3</v>
      </c>
    </row>
    <row r="42" spans="1:13" ht="15.75">
      <c r="A42" s="2"/>
      <c r="B42" s="2"/>
      <c r="C42" s="3" t="s">
        <v>37</v>
      </c>
      <c r="D42" s="4"/>
      <c r="E42" s="4">
        <v>186.5</v>
      </c>
      <c r="F42" s="4"/>
      <c r="G42" s="4">
        <v>193.4</v>
      </c>
      <c r="H42" s="4"/>
      <c r="I42" s="4">
        <v>193.4</v>
      </c>
      <c r="J42" s="8">
        <f t="shared" si="8"/>
        <v>573.3</v>
      </c>
      <c r="K42" s="5">
        <f t="shared" si="9"/>
        <v>186.5</v>
      </c>
      <c r="L42" s="5">
        <f t="shared" si="10"/>
        <v>193.4</v>
      </c>
      <c r="M42" s="4">
        <f t="shared" si="11"/>
        <v>193.4</v>
      </c>
    </row>
    <row r="43" spans="1:13" ht="15.75">
      <c r="A43" s="2"/>
      <c r="B43" s="2"/>
      <c r="C43" s="3" t="s">
        <v>38</v>
      </c>
      <c r="D43" s="4"/>
      <c r="E43" s="4">
        <v>48</v>
      </c>
      <c r="F43" s="4"/>
      <c r="G43" s="4">
        <v>48</v>
      </c>
      <c r="H43" s="4"/>
      <c r="I43" s="4">
        <v>48</v>
      </c>
      <c r="J43" s="8">
        <f t="shared" si="8"/>
        <v>144</v>
      </c>
      <c r="K43" s="5">
        <f t="shared" si="9"/>
        <v>48</v>
      </c>
      <c r="L43" s="5">
        <f t="shared" si="10"/>
        <v>48</v>
      </c>
      <c r="M43" s="4">
        <f t="shared" si="11"/>
        <v>48</v>
      </c>
    </row>
    <row r="44" spans="1:13" ht="15.75">
      <c r="A44" s="2"/>
      <c r="B44" s="2"/>
      <c r="C44" s="3" t="s">
        <v>39</v>
      </c>
      <c r="D44" s="4"/>
      <c r="E44" s="4">
        <v>40</v>
      </c>
      <c r="F44" s="4"/>
      <c r="G44" s="4">
        <v>40</v>
      </c>
      <c r="H44" s="4"/>
      <c r="I44" s="4">
        <v>40</v>
      </c>
      <c r="J44" s="8">
        <f t="shared" si="8"/>
        <v>120</v>
      </c>
      <c r="K44" s="5">
        <f t="shared" si="9"/>
        <v>40</v>
      </c>
      <c r="L44" s="5">
        <f t="shared" si="10"/>
        <v>40</v>
      </c>
      <c r="M44" s="4">
        <f t="shared" si="11"/>
        <v>40</v>
      </c>
    </row>
    <row r="45" spans="1:13" ht="15.75">
      <c r="A45" s="2"/>
      <c r="B45" s="2"/>
      <c r="C45" s="3" t="s">
        <v>40</v>
      </c>
      <c r="D45" s="4"/>
      <c r="E45" s="4">
        <v>50</v>
      </c>
      <c r="F45" s="4"/>
      <c r="G45" s="4">
        <v>50</v>
      </c>
      <c r="H45" s="4"/>
      <c r="I45" s="4">
        <v>50</v>
      </c>
      <c r="J45" s="8">
        <f t="shared" si="8"/>
        <v>150</v>
      </c>
      <c r="K45" s="5">
        <f t="shared" si="9"/>
        <v>50</v>
      </c>
      <c r="L45" s="5">
        <f t="shared" si="10"/>
        <v>50</v>
      </c>
      <c r="M45" s="4">
        <f t="shared" si="11"/>
        <v>50</v>
      </c>
    </row>
    <row r="46" spans="1:13" ht="15.75">
      <c r="A46" s="2"/>
      <c r="B46" s="2"/>
      <c r="C46" s="3" t="s">
        <v>41</v>
      </c>
      <c r="D46" s="4"/>
      <c r="E46" s="4">
        <v>150</v>
      </c>
      <c r="F46" s="4"/>
      <c r="G46" s="4">
        <v>150</v>
      </c>
      <c r="H46" s="4"/>
      <c r="I46" s="4">
        <v>150</v>
      </c>
      <c r="J46" s="8">
        <f t="shared" si="8"/>
        <v>450</v>
      </c>
      <c r="K46" s="5">
        <f t="shared" si="9"/>
        <v>150</v>
      </c>
      <c r="L46" s="5">
        <f t="shared" si="10"/>
        <v>150</v>
      </c>
      <c r="M46" s="4">
        <f t="shared" si="11"/>
        <v>150</v>
      </c>
    </row>
    <row r="47" spans="1:13" ht="15.75">
      <c r="A47" s="2"/>
      <c r="B47" s="2"/>
      <c r="C47" s="3" t="s">
        <v>42</v>
      </c>
      <c r="D47" s="4"/>
      <c r="E47" s="4">
        <v>158.2</v>
      </c>
      <c r="F47" s="4"/>
      <c r="G47" s="4">
        <v>180.5</v>
      </c>
      <c r="H47" s="4"/>
      <c r="I47" s="4">
        <v>180.5</v>
      </c>
      <c r="J47" s="8">
        <f t="shared" si="8"/>
        <v>519.2</v>
      </c>
      <c r="K47" s="5">
        <f t="shared" si="9"/>
        <v>158.2</v>
      </c>
      <c r="L47" s="5">
        <f t="shared" si="10"/>
        <v>180.5</v>
      </c>
      <c r="M47" s="4">
        <f t="shared" si="11"/>
        <v>180.5</v>
      </c>
    </row>
    <row r="48" spans="1:13" ht="15.75">
      <c r="A48" s="2"/>
      <c r="B48" s="2"/>
      <c r="C48" s="17" t="s">
        <v>2</v>
      </c>
      <c r="D48" s="7"/>
      <c r="E48" s="7">
        <f>SUM(E41:E47)</f>
        <v>1250.1000000000001</v>
      </c>
      <c r="F48" s="7">
        <f aca="true" t="shared" si="12" ref="F48:M48">SUM(F41:F47)</f>
        <v>0</v>
      </c>
      <c r="G48" s="7">
        <f t="shared" si="12"/>
        <v>1302.1999999999998</v>
      </c>
      <c r="H48" s="7">
        <f t="shared" si="12"/>
        <v>0</v>
      </c>
      <c r="I48" s="7">
        <f t="shared" si="12"/>
        <v>1302.1999999999998</v>
      </c>
      <c r="J48" s="7">
        <f t="shared" si="12"/>
        <v>3854.5</v>
      </c>
      <c r="K48" s="7">
        <f t="shared" si="12"/>
        <v>1250.1000000000001</v>
      </c>
      <c r="L48" s="7">
        <f t="shared" si="12"/>
        <v>1302.1999999999998</v>
      </c>
      <c r="M48" s="7">
        <f t="shared" si="12"/>
        <v>1302.1999999999998</v>
      </c>
    </row>
    <row r="49" spans="1:13" ht="36" customHeight="1">
      <c r="A49" s="56" t="s">
        <v>43</v>
      </c>
      <c r="B49" s="57" t="s">
        <v>69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</row>
    <row r="50" spans="1:13" ht="15.75">
      <c r="A50" s="58"/>
      <c r="B50" s="58"/>
      <c r="C50" s="58"/>
      <c r="D50" s="58"/>
      <c r="E50" s="58">
        <v>1283.1</v>
      </c>
      <c r="F50" s="58"/>
      <c r="G50" s="58"/>
      <c r="H50" s="58"/>
      <c r="I50" s="58"/>
      <c r="J50" s="59">
        <f>SUM(E50:I50)</f>
        <v>1283.1</v>
      </c>
      <c r="K50" s="59">
        <f>SUM(F50:J50)</f>
        <v>1283.1</v>
      </c>
      <c r="L50" s="59"/>
      <c r="M50" s="59">
        <f>SUM(K50:L50)</f>
        <v>1283.1</v>
      </c>
    </row>
    <row r="51" spans="1:13" ht="15.75">
      <c r="A51" s="58"/>
      <c r="B51" s="58"/>
      <c r="C51" s="60" t="s">
        <v>2</v>
      </c>
      <c r="D51" s="60"/>
      <c r="E51" s="60">
        <v>1283.1</v>
      </c>
      <c r="F51" s="60"/>
      <c r="G51" s="60"/>
      <c r="H51" s="60"/>
      <c r="I51" s="60"/>
      <c r="J51" s="59">
        <f>SUM(E51:I51)</f>
        <v>1283.1</v>
      </c>
      <c r="K51" s="59">
        <f>SUM(F51:J51)</f>
        <v>1283.1</v>
      </c>
      <c r="L51" s="61"/>
      <c r="M51" s="59">
        <f>SUM(K51:L51)</f>
        <v>1283.1</v>
      </c>
    </row>
    <row r="52" spans="1:13" ht="15.75">
      <c r="A52" s="6" t="s">
        <v>44</v>
      </c>
      <c r="B52" s="45" t="s">
        <v>70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</row>
    <row r="53" spans="1:13" ht="15.75">
      <c r="A53" s="2"/>
      <c r="B53" s="2"/>
      <c r="C53" s="30" t="s">
        <v>45</v>
      </c>
      <c r="D53" s="4"/>
      <c r="E53" s="4">
        <v>1012.8</v>
      </c>
      <c r="F53" s="4"/>
      <c r="G53" s="4">
        <v>1063.4</v>
      </c>
      <c r="H53" s="4"/>
      <c r="I53" s="4">
        <v>1063.4</v>
      </c>
      <c r="J53" s="8">
        <f aca="true" t="shared" si="13" ref="J53:J68">K53+L53+M53</f>
        <v>3139.6</v>
      </c>
      <c r="K53" s="5">
        <f>D53+E53</f>
        <v>1012.8</v>
      </c>
      <c r="L53" s="5">
        <f>F53+G53</f>
        <v>1063.4</v>
      </c>
      <c r="M53" s="4">
        <f>H53+I53</f>
        <v>1063.4</v>
      </c>
    </row>
    <row r="54" spans="1:13" ht="15.75">
      <c r="A54" s="2"/>
      <c r="B54" s="2"/>
      <c r="C54" s="30" t="s">
        <v>46</v>
      </c>
      <c r="D54" s="4">
        <v>904.7</v>
      </c>
      <c r="E54" s="4"/>
      <c r="F54" s="4">
        <v>904.7</v>
      </c>
      <c r="G54" s="4"/>
      <c r="H54" s="4">
        <v>904.7</v>
      </c>
      <c r="I54" s="4"/>
      <c r="J54" s="8">
        <f t="shared" si="13"/>
        <v>2714.1000000000004</v>
      </c>
      <c r="K54" s="5">
        <f aca="true" t="shared" si="14" ref="K54:K68">D54+E54</f>
        <v>904.7</v>
      </c>
      <c r="L54" s="5">
        <f aca="true" t="shared" si="15" ref="L54:L68">F54+G54</f>
        <v>904.7</v>
      </c>
      <c r="M54" s="4">
        <f aca="true" t="shared" si="16" ref="M54:M68">H54+I54</f>
        <v>904.7</v>
      </c>
    </row>
    <row r="55" spans="1:13" ht="15.75">
      <c r="A55" s="2"/>
      <c r="B55" s="2"/>
      <c r="C55" s="30" t="s">
        <v>47</v>
      </c>
      <c r="D55" s="4">
        <v>272.5</v>
      </c>
      <c r="E55" s="4"/>
      <c r="F55" s="4">
        <v>273.2</v>
      </c>
      <c r="G55" s="4"/>
      <c r="H55" s="4">
        <v>273.2</v>
      </c>
      <c r="I55" s="4"/>
      <c r="J55" s="8">
        <f t="shared" si="13"/>
        <v>818.9000000000001</v>
      </c>
      <c r="K55" s="5">
        <f t="shared" si="14"/>
        <v>272.5</v>
      </c>
      <c r="L55" s="5">
        <f t="shared" si="15"/>
        <v>273.2</v>
      </c>
      <c r="M55" s="4">
        <f t="shared" si="16"/>
        <v>273.2</v>
      </c>
    </row>
    <row r="56" spans="1:13" ht="15.75">
      <c r="A56" s="2"/>
      <c r="B56" s="2"/>
      <c r="C56" s="30" t="s">
        <v>48</v>
      </c>
      <c r="D56" s="4">
        <v>39.1</v>
      </c>
      <c r="E56" s="4"/>
      <c r="F56" s="4">
        <v>39.1</v>
      </c>
      <c r="G56" s="4"/>
      <c r="H56" s="4">
        <v>39.1</v>
      </c>
      <c r="I56" s="4"/>
      <c r="J56" s="8">
        <f t="shared" si="13"/>
        <v>117.30000000000001</v>
      </c>
      <c r="K56" s="5">
        <f t="shared" si="14"/>
        <v>39.1</v>
      </c>
      <c r="L56" s="5">
        <f t="shared" si="15"/>
        <v>39.1</v>
      </c>
      <c r="M56" s="4">
        <f t="shared" si="16"/>
        <v>39.1</v>
      </c>
    </row>
    <row r="57" spans="1:13" ht="15.75">
      <c r="A57" s="2"/>
      <c r="B57" s="2"/>
      <c r="C57" s="30" t="s">
        <v>49</v>
      </c>
      <c r="D57" s="4">
        <v>9</v>
      </c>
      <c r="E57" s="4"/>
      <c r="F57" s="4">
        <v>9</v>
      </c>
      <c r="G57" s="4"/>
      <c r="H57" s="4">
        <v>9</v>
      </c>
      <c r="I57" s="4"/>
      <c r="J57" s="8">
        <f t="shared" si="13"/>
        <v>27</v>
      </c>
      <c r="K57" s="5">
        <f t="shared" si="14"/>
        <v>9</v>
      </c>
      <c r="L57" s="5">
        <f t="shared" si="15"/>
        <v>9</v>
      </c>
      <c r="M57" s="4">
        <f t="shared" si="16"/>
        <v>9</v>
      </c>
    </row>
    <row r="58" spans="1:13" ht="15.75">
      <c r="A58" s="2"/>
      <c r="B58" s="2"/>
      <c r="C58" s="30" t="s">
        <v>50</v>
      </c>
      <c r="D58" s="4">
        <v>15</v>
      </c>
      <c r="E58" s="4"/>
      <c r="F58" s="4">
        <v>15</v>
      </c>
      <c r="G58" s="4"/>
      <c r="H58" s="4">
        <v>15</v>
      </c>
      <c r="I58" s="4"/>
      <c r="J58" s="8">
        <f t="shared" si="13"/>
        <v>45</v>
      </c>
      <c r="K58" s="5">
        <f t="shared" si="14"/>
        <v>15</v>
      </c>
      <c r="L58" s="5">
        <f t="shared" si="15"/>
        <v>15</v>
      </c>
      <c r="M58" s="4">
        <f t="shared" si="16"/>
        <v>15</v>
      </c>
    </row>
    <row r="59" spans="1:13" ht="15.75">
      <c r="A59" s="2"/>
      <c r="B59" s="2"/>
      <c r="C59" s="30" t="s">
        <v>51</v>
      </c>
      <c r="D59" s="4">
        <v>28</v>
      </c>
      <c r="E59" s="4"/>
      <c r="F59" s="4">
        <v>28</v>
      </c>
      <c r="G59" s="4"/>
      <c r="H59" s="4">
        <v>28</v>
      </c>
      <c r="I59" s="4"/>
      <c r="J59" s="8">
        <f t="shared" si="13"/>
        <v>84</v>
      </c>
      <c r="K59" s="5">
        <f t="shared" si="14"/>
        <v>28</v>
      </c>
      <c r="L59" s="5">
        <f t="shared" si="15"/>
        <v>28</v>
      </c>
      <c r="M59" s="4">
        <f t="shared" si="16"/>
        <v>28</v>
      </c>
    </row>
    <row r="60" spans="1:13" ht="15.75">
      <c r="A60" s="2"/>
      <c r="B60" s="2"/>
      <c r="C60" s="30" t="s">
        <v>52</v>
      </c>
      <c r="D60" s="4">
        <v>8319.9</v>
      </c>
      <c r="E60" s="4"/>
      <c r="F60" s="4">
        <v>8334.9</v>
      </c>
      <c r="G60" s="32"/>
      <c r="H60" s="4">
        <v>8334.9</v>
      </c>
      <c r="I60" s="4"/>
      <c r="J60" s="8">
        <f t="shared" si="13"/>
        <v>24989.699999999997</v>
      </c>
      <c r="K60" s="5">
        <f t="shared" si="14"/>
        <v>8319.9</v>
      </c>
      <c r="L60" s="5">
        <f t="shared" si="15"/>
        <v>8334.9</v>
      </c>
      <c r="M60" s="4">
        <f t="shared" si="16"/>
        <v>8334.9</v>
      </c>
    </row>
    <row r="61" spans="1:13" ht="15.75">
      <c r="A61" s="2"/>
      <c r="B61" s="2"/>
      <c r="C61" s="30" t="s">
        <v>53</v>
      </c>
      <c r="D61" s="4">
        <v>0.1</v>
      </c>
      <c r="E61" s="4"/>
      <c r="F61" s="4">
        <v>0.1</v>
      </c>
      <c r="G61" s="4"/>
      <c r="H61" s="4">
        <v>0.1</v>
      </c>
      <c r="I61" s="4"/>
      <c r="J61" s="8">
        <f t="shared" si="13"/>
        <v>0.30000000000000004</v>
      </c>
      <c r="K61" s="5">
        <f t="shared" si="14"/>
        <v>0.1</v>
      </c>
      <c r="L61" s="5">
        <f t="shared" si="15"/>
        <v>0.1</v>
      </c>
      <c r="M61" s="4">
        <f t="shared" si="16"/>
        <v>0.1</v>
      </c>
    </row>
    <row r="62" spans="1:13" ht="15.75">
      <c r="A62" s="2"/>
      <c r="B62" s="2"/>
      <c r="C62" s="30" t="s">
        <v>54</v>
      </c>
      <c r="D62" s="4">
        <v>2512.6</v>
      </c>
      <c r="E62" s="4"/>
      <c r="F62" s="4">
        <v>2517.1</v>
      </c>
      <c r="G62" s="4"/>
      <c r="H62" s="4">
        <v>2517.1</v>
      </c>
      <c r="I62" s="4"/>
      <c r="J62" s="8">
        <f t="shared" si="13"/>
        <v>7546.799999999999</v>
      </c>
      <c r="K62" s="5">
        <f t="shared" si="14"/>
        <v>2512.6</v>
      </c>
      <c r="L62" s="5">
        <f t="shared" si="15"/>
        <v>2517.1</v>
      </c>
      <c r="M62" s="4">
        <f t="shared" si="16"/>
        <v>2517.1</v>
      </c>
    </row>
    <row r="63" spans="1:13" ht="15.75">
      <c r="A63" s="2"/>
      <c r="B63" s="2"/>
      <c r="C63" s="30" t="s">
        <v>55</v>
      </c>
      <c r="D63" s="4">
        <v>83</v>
      </c>
      <c r="E63" s="4"/>
      <c r="F63" s="4">
        <v>68</v>
      </c>
      <c r="G63" s="4"/>
      <c r="H63" s="4">
        <v>68</v>
      </c>
      <c r="I63" s="4"/>
      <c r="J63" s="8">
        <f t="shared" si="13"/>
        <v>219</v>
      </c>
      <c r="K63" s="5">
        <f t="shared" si="14"/>
        <v>83</v>
      </c>
      <c r="L63" s="5">
        <f t="shared" si="15"/>
        <v>68</v>
      </c>
      <c r="M63" s="4">
        <f t="shared" si="16"/>
        <v>68</v>
      </c>
    </row>
    <row r="64" spans="1:13" ht="15.75">
      <c r="A64" s="2"/>
      <c r="B64" s="2"/>
      <c r="C64" s="30" t="s">
        <v>56</v>
      </c>
      <c r="D64" s="4">
        <v>42</v>
      </c>
      <c r="E64" s="4"/>
      <c r="F64" s="4">
        <v>34.2</v>
      </c>
      <c r="G64" s="4"/>
      <c r="H64" s="4">
        <v>34.2</v>
      </c>
      <c r="I64" s="4"/>
      <c r="J64" s="8">
        <f t="shared" si="13"/>
        <v>110.4</v>
      </c>
      <c r="K64" s="5">
        <f t="shared" si="14"/>
        <v>42</v>
      </c>
      <c r="L64" s="5">
        <f t="shared" si="15"/>
        <v>34.2</v>
      </c>
      <c r="M64" s="4">
        <f t="shared" si="16"/>
        <v>34.2</v>
      </c>
    </row>
    <row r="65" spans="1:13" ht="15.75">
      <c r="A65" s="2"/>
      <c r="B65" s="2"/>
      <c r="C65" s="30" t="s">
        <v>57</v>
      </c>
      <c r="D65" s="4">
        <v>21</v>
      </c>
      <c r="E65" s="4"/>
      <c r="F65" s="4">
        <v>21</v>
      </c>
      <c r="G65" s="4"/>
      <c r="H65" s="4">
        <v>21</v>
      </c>
      <c r="I65" s="4"/>
      <c r="J65" s="8">
        <f t="shared" si="13"/>
        <v>63</v>
      </c>
      <c r="K65" s="5">
        <f t="shared" si="14"/>
        <v>21</v>
      </c>
      <c r="L65" s="5">
        <f t="shared" si="15"/>
        <v>21</v>
      </c>
      <c r="M65" s="4">
        <f t="shared" si="16"/>
        <v>21</v>
      </c>
    </row>
    <row r="66" spans="1:13" ht="15.75">
      <c r="A66" s="2"/>
      <c r="B66" s="2"/>
      <c r="C66" s="30" t="s">
        <v>58</v>
      </c>
      <c r="D66" s="4">
        <v>146.8</v>
      </c>
      <c r="E66" s="4"/>
      <c r="F66" s="4">
        <v>146.8</v>
      </c>
      <c r="G66" s="4"/>
      <c r="H66" s="4">
        <v>146.8</v>
      </c>
      <c r="I66" s="4"/>
      <c r="J66" s="8">
        <f t="shared" si="13"/>
        <v>440.40000000000003</v>
      </c>
      <c r="K66" s="5">
        <f t="shared" si="14"/>
        <v>146.8</v>
      </c>
      <c r="L66" s="5">
        <f t="shared" si="15"/>
        <v>146.8</v>
      </c>
      <c r="M66" s="4">
        <f t="shared" si="16"/>
        <v>146.8</v>
      </c>
    </row>
    <row r="67" spans="1:13" ht="15.75">
      <c r="A67" s="2"/>
      <c r="B67" s="2"/>
      <c r="C67" s="30" t="s">
        <v>59</v>
      </c>
      <c r="D67" s="4">
        <v>4.5</v>
      </c>
      <c r="E67" s="4"/>
      <c r="F67" s="4">
        <v>4.5</v>
      </c>
      <c r="G67" s="4"/>
      <c r="H67" s="4">
        <v>4.5</v>
      </c>
      <c r="I67" s="4"/>
      <c r="J67" s="8">
        <f t="shared" si="13"/>
        <v>13.5</v>
      </c>
      <c r="K67" s="5">
        <f t="shared" si="14"/>
        <v>4.5</v>
      </c>
      <c r="L67" s="5">
        <f t="shared" si="15"/>
        <v>4.5</v>
      </c>
      <c r="M67" s="4">
        <f t="shared" si="16"/>
        <v>4.5</v>
      </c>
    </row>
    <row r="68" spans="1:13" ht="15.75">
      <c r="A68" s="2"/>
      <c r="B68" s="2"/>
      <c r="C68" s="30" t="s">
        <v>60</v>
      </c>
      <c r="D68" s="4">
        <v>1537.8</v>
      </c>
      <c r="E68" s="4"/>
      <c r="F68" s="4">
        <v>1541.2</v>
      </c>
      <c r="G68" s="4"/>
      <c r="H68" s="4">
        <v>1541.2</v>
      </c>
      <c r="I68" s="4"/>
      <c r="J68" s="8">
        <f t="shared" si="13"/>
        <v>4620.2</v>
      </c>
      <c r="K68" s="5">
        <f t="shared" si="14"/>
        <v>1537.8</v>
      </c>
      <c r="L68" s="5">
        <f t="shared" si="15"/>
        <v>1541.2</v>
      </c>
      <c r="M68" s="4">
        <f t="shared" si="16"/>
        <v>1541.2</v>
      </c>
    </row>
    <row r="69" spans="1:13" ht="15.75">
      <c r="A69" s="2"/>
      <c r="B69" s="51" t="s">
        <v>2</v>
      </c>
      <c r="C69" s="51"/>
      <c r="D69" s="10">
        <f>SUM(D53:D68)</f>
        <v>13935.999999999998</v>
      </c>
      <c r="E69" s="10">
        <f aca="true" t="shared" si="17" ref="E69:M69">SUM(E53:E68)</f>
        <v>1012.8</v>
      </c>
      <c r="F69" s="10">
        <f t="shared" si="17"/>
        <v>13936.800000000001</v>
      </c>
      <c r="G69" s="10">
        <f t="shared" si="17"/>
        <v>1063.4</v>
      </c>
      <c r="H69" s="10">
        <f t="shared" si="17"/>
        <v>13936.800000000001</v>
      </c>
      <c r="I69" s="10">
        <f t="shared" si="17"/>
        <v>1063.4</v>
      </c>
      <c r="J69" s="10">
        <f t="shared" si="17"/>
        <v>44949.2</v>
      </c>
      <c r="K69" s="10">
        <f t="shared" si="17"/>
        <v>14948.8</v>
      </c>
      <c r="L69" s="10">
        <f t="shared" si="17"/>
        <v>15000.2</v>
      </c>
      <c r="M69" s="10">
        <f t="shared" si="17"/>
        <v>15000.2</v>
      </c>
    </row>
    <row r="70" spans="1:13" ht="15.75">
      <c r="A70" s="2"/>
      <c r="B70" s="48" t="s">
        <v>61</v>
      </c>
      <c r="C70" s="48"/>
      <c r="D70" s="8">
        <f>D22+D25+D28+D32+D39+D48+D69+D51</f>
        <v>85088.1</v>
      </c>
      <c r="E70" s="8">
        <f aca="true" t="shared" si="18" ref="E70:M70">E22+E25+E28+E32+E39+E48+E69+E51</f>
        <v>178342.30000000002</v>
      </c>
      <c r="F70" s="8">
        <f t="shared" si="18"/>
        <v>80820.50000000001</v>
      </c>
      <c r="G70" s="8">
        <f t="shared" si="18"/>
        <v>179547.60000000003</v>
      </c>
      <c r="H70" s="8">
        <f t="shared" si="18"/>
        <v>82671.40000000001</v>
      </c>
      <c r="I70" s="8">
        <f t="shared" si="18"/>
        <v>169640.00000000003</v>
      </c>
      <c r="J70" s="8">
        <f t="shared" si="18"/>
        <v>775999.9</v>
      </c>
      <c r="K70" s="8">
        <f t="shared" si="18"/>
        <v>263430.39999999997</v>
      </c>
      <c r="L70" s="8">
        <f t="shared" si="18"/>
        <v>260368.10000000003</v>
      </c>
      <c r="M70" s="8">
        <f t="shared" si="18"/>
        <v>253594.50000000003</v>
      </c>
    </row>
    <row r="74" spans="2:6" ht="12.75">
      <c r="B74" t="s">
        <v>73</v>
      </c>
      <c r="F74" t="s">
        <v>74</v>
      </c>
    </row>
    <row r="81" spans="2:3" ht="12.75">
      <c r="B81" s="33" t="s">
        <v>75</v>
      </c>
      <c r="C81" s="33"/>
    </row>
  </sheetData>
  <sheetProtection/>
  <mergeCells count="25">
    <mergeCell ref="B52:M52"/>
    <mergeCell ref="J5:J6"/>
    <mergeCell ref="B70:C70"/>
    <mergeCell ref="H1:M1"/>
    <mergeCell ref="H2:M2"/>
    <mergeCell ref="B69:C69"/>
    <mergeCell ref="K5:M5"/>
    <mergeCell ref="B23:M23"/>
    <mergeCell ref="B26:M26"/>
    <mergeCell ref="B29:M29"/>
    <mergeCell ref="A3:L3"/>
    <mergeCell ref="D5:E5"/>
    <mergeCell ref="F5:G5"/>
    <mergeCell ref="H5:I5"/>
    <mergeCell ref="K4:M4"/>
    <mergeCell ref="C5:C6"/>
    <mergeCell ref="B5:B6"/>
    <mergeCell ref="A5:A6"/>
    <mergeCell ref="B40:M40"/>
    <mergeCell ref="B49:M49"/>
    <mergeCell ref="B9:B22"/>
    <mergeCell ref="A9:A22"/>
    <mergeCell ref="A7:M7"/>
    <mergeCell ref="B8:M8"/>
    <mergeCell ref="B33:M33"/>
  </mergeCells>
  <printOptions horizontalCentered="1"/>
  <pageMargins left="0.3937007874015748" right="0.3937007874015748" top="0.984251968503937" bottom="0.3937007874015748" header="0.5118110236220472" footer="0.31496062992125984"/>
  <pageSetup fitToHeight="3" horizontalDpi="600" verticalDpi="6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ruo-rukovoditel</cp:lastModifiedBy>
  <cp:lastPrinted>2014-01-29T03:59:14Z</cp:lastPrinted>
  <dcterms:created xsi:type="dcterms:W3CDTF">1996-10-08T23:32:33Z</dcterms:created>
  <dcterms:modified xsi:type="dcterms:W3CDTF">2014-03-11T05:21:23Z</dcterms:modified>
  <cp:category/>
  <cp:version/>
  <cp:contentType/>
  <cp:contentStatus/>
</cp:coreProperties>
</file>