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I5" i="1" s="1"/>
  <c r="D6" i="1"/>
  <c r="I6" i="1" s="1"/>
  <c r="D7" i="1"/>
  <c r="I7" i="1" s="1"/>
  <c r="D8" i="1"/>
  <c r="I8" i="1" s="1"/>
  <c r="D4" i="1"/>
  <c r="J4" i="1" s="1"/>
  <c r="K8" i="1" l="1"/>
  <c r="K7" i="1"/>
  <c r="K6" i="1"/>
  <c r="K5" i="1"/>
  <c r="L8" i="1"/>
  <c r="L7" i="1"/>
  <c r="L6" i="1"/>
  <c r="L5" i="1"/>
  <c r="N8" i="1"/>
  <c r="N7" i="1"/>
  <c r="N6" i="1"/>
  <c r="N5" i="1"/>
  <c r="K4" i="1"/>
  <c r="M4" i="1"/>
  <c r="E4" i="1"/>
  <c r="F4" i="1"/>
  <c r="F8" i="1"/>
  <c r="F7" i="1"/>
  <c r="F6" i="1"/>
  <c r="F5" i="1"/>
  <c r="G8" i="1"/>
  <c r="G7" i="1"/>
  <c r="G6" i="1"/>
  <c r="G5" i="1"/>
  <c r="H4" i="1"/>
</calcChain>
</file>

<file path=xl/sharedStrings.xml><?xml version="1.0" encoding="utf-8"?>
<sst xmlns="http://schemas.openxmlformats.org/spreadsheetml/2006/main" count="9" uniqueCount="9">
  <si>
    <t>Состав семьи (чел).</t>
  </si>
  <si>
    <t xml:space="preserve"> 2 (детей нет)</t>
  </si>
  <si>
    <t>2 (неполная семья)</t>
  </si>
  <si>
    <t>Размер социальной выплаты, %, тыс.р.</t>
  </si>
  <si>
    <t>Размер собственных средств, %, тыс.р.</t>
  </si>
  <si>
    <t xml:space="preserve">Норматив площади дома, кв.м </t>
  </si>
  <si>
    <t xml:space="preserve">Расчетная стоимость жилья, тыс.р. </t>
  </si>
  <si>
    <t>Расчет размера социальной выплаты и собственных средств в 2013году в рамках программы "Обеспечение жильем молодых семей"</t>
  </si>
  <si>
    <t>Стоимость  кв. метра (тыс.р.)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</si>
</sst>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D13" sqref="D13"/>
    </sheetView>
  </sheetViews>
  <sheetFormatPr defaultRowHeight="15" x14ac:dyDescent="0.25"/>
  <cols>
    <col min="1" max="1" width="16.140625" customWidth="1"/>
    <col min="2" max="2" width="14" customWidth="1"/>
    <col min="3" max="3" width="13" customWidth="1"/>
    <col min="4" max="4" width="12.7109375" customWidth="1"/>
    <col min="5" max="5" width="7.28515625" customWidth="1"/>
    <col min="6" max="6" width="8.140625" customWidth="1"/>
    <col min="7" max="7" width="8.28515625" customWidth="1"/>
    <col min="8" max="8" width="6.7109375" customWidth="1"/>
    <col min="9" max="9" width="7.42578125" customWidth="1"/>
    <col min="10" max="10" width="7.140625" customWidth="1"/>
    <col min="11" max="11" width="7" customWidth="1"/>
    <col min="12" max="12" width="7.85546875" customWidth="1"/>
    <col min="13" max="13" width="6.85546875" customWidth="1"/>
    <col min="14" max="14" width="7.42578125" customWidth="1"/>
  </cols>
  <sheetData>
    <row r="1" spans="1:16" ht="54.75" customHeight="1" x14ac:dyDescent="0.2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45" customHeight="1" x14ac:dyDescent="0.25">
      <c r="A2" s="16" t="s">
        <v>0</v>
      </c>
      <c r="B2" s="16" t="s">
        <v>5</v>
      </c>
      <c r="C2" s="16" t="s">
        <v>8</v>
      </c>
      <c r="D2" s="16" t="s">
        <v>6</v>
      </c>
      <c r="E2" s="10" t="s">
        <v>3</v>
      </c>
      <c r="F2" s="11"/>
      <c r="G2" s="11"/>
      <c r="H2" s="11"/>
      <c r="I2" s="12"/>
      <c r="J2" s="13" t="s">
        <v>4</v>
      </c>
      <c r="K2" s="14"/>
      <c r="L2" s="14"/>
      <c r="M2" s="14"/>
      <c r="N2" s="15"/>
      <c r="O2" s="2"/>
      <c r="P2" s="2"/>
    </row>
    <row r="3" spans="1:16" ht="28.5" customHeight="1" x14ac:dyDescent="0.25">
      <c r="A3" s="17"/>
      <c r="B3" s="17"/>
      <c r="C3" s="17"/>
      <c r="D3" s="17"/>
      <c r="E3" s="3">
        <v>35</v>
      </c>
      <c r="F3" s="4">
        <v>40</v>
      </c>
      <c r="G3" s="4">
        <v>45</v>
      </c>
      <c r="H3" s="4">
        <v>50</v>
      </c>
      <c r="I3" s="4">
        <v>55</v>
      </c>
      <c r="J3" s="5">
        <v>65</v>
      </c>
      <c r="K3" s="5">
        <v>60</v>
      </c>
      <c r="L3" s="5">
        <v>55</v>
      </c>
      <c r="M3" s="6">
        <v>50</v>
      </c>
      <c r="N3" s="6">
        <v>45</v>
      </c>
      <c r="O3" s="2"/>
      <c r="P3" s="2"/>
    </row>
    <row r="4" spans="1:16" ht="15.75" x14ac:dyDescent="0.25">
      <c r="A4" s="4" t="s">
        <v>1</v>
      </c>
      <c r="B4" s="7">
        <v>42</v>
      </c>
      <c r="C4" s="7">
        <v>28.6</v>
      </c>
      <c r="D4" s="4">
        <f>B4*C4</f>
        <v>1201.2</v>
      </c>
      <c r="E4" s="4">
        <f>D4*35/100</f>
        <v>420.42</v>
      </c>
      <c r="F4" s="4">
        <f>D4*40/100</f>
        <v>480.48</v>
      </c>
      <c r="G4" s="4"/>
      <c r="H4" s="4">
        <f>D4*50/100</f>
        <v>600.6</v>
      </c>
      <c r="I4" s="4"/>
      <c r="J4" s="5">
        <f>D4*65/100</f>
        <v>780.78</v>
      </c>
      <c r="K4" s="5">
        <f>D4*60/100</f>
        <v>720.72</v>
      </c>
      <c r="L4" s="5"/>
      <c r="M4" s="5">
        <f>D4*50/100</f>
        <v>600.6</v>
      </c>
      <c r="N4" s="5"/>
      <c r="O4" s="2"/>
      <c r="P4" s="2"/>
    </row>
    <row r="5" spans="1:16" ht="31.5" x14ac:dyDescent="0.25">
      <c r="A5" s="4" t="s">
        <v>2</v>
      </c>
      <c r="B5" s="4">
        <v>42</v>
      </c>
      <c r="C5" s="7">
        <v>28.6</v>
      </c>
      <c r="D5" s="4">
        <f t="shared" ref="D5:D8" si="0">B5*C5</f>
        <v>1201.2</v>
      </c>
      <c r="E5" s="4"/>
      <c r="F5" s="4">
        <f t="shared" ref="F5:F8" si="1">D5*40/100</f>
        <v>480.48</v>
      </c>
      <c r="G5" s="4">
        <f t="shared" ref="G5:G8" si="2">D5*45/100</f>
        <v>540.54</v>
      </c>
      <c r="H5" s="4"/>
      <c r="I5" s="4">
        <f t="shared" ref="I5:I8" si="3">D5*55/100</f>
        <v>660.66</v>
      </c>
      <c r="J5" s="5"/>
      <c r="K5" s="5">
        <f t="shared" ref="K5:K8" si="4">D5*60/100</f>
        <v>720.72</v>
      </c>
      <c r="L5" s="5">
        <f t="shared" ref="L5:L8" si="5">D5*55/100</f>
        <v>660.66</v>
      </c>
      <c r="M5" s="5"/>
      <c r="N5" s="5">
        <f t="shared" ref="N5:N8" si="6">D5*45/100</f>
        <v>540.54</v>
      </c>
      <c r="O5" s="2"/>
      <c r="P5" s="2"/>
    </row>
    <row r="6" spans="1:16" ht="15.75" x14ac:dyDescent="0.25">
      <c r="A6" s="4">
        <v>3</v>
      </c>
      <c r="B6" s="4">
        <v>54</v>
      </c>
      <c r="C6" s="7">
        <v>28.6</v>
      </c>
      <c r="D6" s="4">
        <f t="shared" si="0"/>
        <v>1544.4</v>
      </c>
      <c r="E6" s="4"/>
      <c r="F6" s="4">
        <f t="shared" si="1"/>
        <v>617.76</v>
      </c>
      <c r="G6" s="4">
        <f t="shared" si="2"/>
        <v>694.98</v>
      </c>
      <c r="H6" s="4"/>
      <c r="I6" s="4">
        <f t="shared" si="3"/>
        <v>849.42</v>
      </c>
      <c r="J6" s="5"/>
      <c r="K6" s="5">
        <f t="shared" si="4"/>
        <v>926.64</v>
      </c>
      <c r="L6" s="5">
        <f t="shared" si="5"/>
        <v>849.42</v>
      </c>
      <c r="M6" s="5"/>
      <c r="N6" s="5">
        <f t="shared" si="6"/>
        <v>694.98</v>
      </c>
      <c r="O6" s="2"/>
      <c r="P6" s="2"/>
    </row>
    <row r="7" spans="1:16" ht="15.75" x14ac:dyDescent="0.25">
      <c r="A7" s="4">
        <v>4</v>
      </c>
      <c r="B7" s="4">
        <v>72</v>
      </c>
      <c r="C7" s="7">
        <v>28.6</v>
      </c>
      <c r="D7" s="4">
        <f t="shared" si="0"/>
        <v>2059.2000000000003</v>
      </c>
      <c r="E7" s="4"/>
      <c r="F7" s="4">
        <f t="shared" si="1"/>
        <v>823.68000000000018</v>
      </c>
      <c r="G7" s="4">
        <f t="shared" si="2"/>
        <v>926.6400000000001</v>
      </c>
      <c r="H7" s="4"/>
      <c r="I7" s="4">
        <f t="shared" si="3"/>
        <v>1132.5600000000002</v>
      </c>
      <c r="J7" s="5"/>
      <c r="K7" s="5">
        <f t="shared" si="4"/>
        <v>1235.5200000000002</v>
      </c>
      <c r="L7" s="5">
        <f t="shared" si="5"/>
        <v>1132.5600000000002</v>
      </c>
      <c r="M7" s="5"/>
      <c r="N7" s="5">
        <f t="shared" si="6"/>
        <v>926.6400000000001</v>
      </c>
      <c r="O7" s="2"/>
      <c r="P7" s="2"/>
    </row>
    <row r="8" spans="1:16" ht="15.75" x14ac:dyDescent="0.25">
      <c r="A8" s="4">
        <v>5</v>
      </c>
      <c r="B8" s="4">
        <v>90</v>
      </c>
      <c r="C8" s="7">
        <v>28.6</v>
      </c>
      <c r="D8" s="4">
        <f t="shared" si="0"/>
        <v>2574</v>
      </c>
      <c r="E8" s="4"/>
      <c r="F8" s="4">
        <f t="shared" si="1"/>
        <v>1029.5999999999999</v>
      </c>
      <c r="G8" s="4">
        <f t="shared" si="2"/>
        <v>1158.3</v>
      </c>
      <c r="H8" s="4"/>
      <c r="I8" s="4">
        <f t="shared" si="3"/>
        <v>1415.7</v>
      </c>
      <c r="J8" s="5"/>
      <c r="K8" s="5">
        <f t="shared" si="4"/>
        <v>1544.4</v>
      </c>
      <c r="L8" s="5">
        <f t="shared" si="5"/>
        <v>1415.7</v>
      </c>
      <c r="M8" s="5"/>
      <c r="N8" s="5">
        <f t="shared" si="6"/>
        <v>1158.3</v>
      </c>
      <c r="O8" s="2"/>
      <c r="P8" s="2"/>
    </row>
    <row r="9" spans="1:16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2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</sheetData>
  <mergeCells count="7">
    <mergeCell ref="A1:N1"/>
    <mergeCell ref="E2:I2"/>
    <mergeCell ref="J2:N2"/>
    <mergeCell ref="A2:A3"/>
    <mergeCell ref="D2:D3"/>
    <mergeCell ref="B2:B3"/>
    <mergeCell ref="C2:C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2013-03-14T08:04:15Z</dcterms:modified>
</cp:coreProperties>
</file>