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855" firstSheet="7" activeTab="18"/>
  </bookViews>
  <sheets>
    <sheet name="ист" sheetId="1" r:id="rId1"/>
    <sheet name="дох" sheetId="2" r:id="rId2"/>
    <sheet name="функц" sheetId="3" r:id="rId3"/>
    <sheet name="ведомств" sheetId="4" r:id="rId4"/>
    <sheet name="публич." sheetId="5" r:id="rId5"/>
    <sheet name="программы" sheetId="6" r:id="rId6"/>
    <sheet name="ФФП+рег" sheetId="7" r:id="rId7"/>
    <sheet name="воин" sheetId="8" r:id="rId8"/>
    <sheet name="сбал" sheetId="9" r:id="rId9"/>
    <sheet name="Баланс" sheetId="10" r:id="rId10"/>
    <sheet name="заимст" sheetId="11" r:id="rId11"/>
    <sheet name="адм ком" sheetId="12" r:id="rId12"/>
    <sheet name="пожар" sheetId="13" r:id="rId13"/>
    <sheet name="прем" sheetId="14" r:id="rId14"/>
    <sheet name="павод" sheetId="15" r:id="rId15"/>
    <sheet name="перетоп" sheetId="16" r:id="rId16"/>
    <sheet name="соф перет" sheetId="17" r:id="rId17"/>
    <sheet name="выборы" sheetId="18" r:id="rId18"/>
    <sheet name="грант бл-во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Date_" localSheetId="11">'[5]ожидаемое'!#REF!</definedName>
    <definedName name="_Date_" localSheetId="10">#REF!</definedName>
    <definedName name="_Date_" localSheetId="12">'[5]ожидаемое'!#REF!</definedName>
    <definedName name="_Date_" localSheetId="5">'[4]ожидаемое'!#REF!</definedName>
    <definedName name="_Date_" localSheetId="4">'[4]ожидаемое'!#REF!</definedName>
    <definedName name="_Date_">'[2]ожидаемое'!#REF!</definedName>
    <definedName name="_Otchet_Period_Source__AT_ObjectName" localSheetId="11">'[5]ожидаемое'!#REF!</definedName>
    <definedName name="_Otchet_Period_Source__AT_ObjectName" localSheetId="10">#REF!</definedName>
    <definedName name="_Otchet_Period_Source__AT_ObjectName" localSheetId="12">'[5]ожидаемое'!#REF!</definedName>
    <definedName name="_Otchet_Period_Source__AT_ObjectName" localSheetId="5">'[4]ожидаемое'!#REF!</definedName>
    <definedName name="_Otchet_Period_Source__AT_ObjectName" localSheetId="4">'[4]ожидаемое'!#REF!</definedName>
    <definedName name="_Otchet_Period_Source__AT_ObjectName">'[2]ожидаемое'!#REF!</definedName>
    <definedName name="_Period_" localSheetId="11">'[5]ожидаемое'!#REF!</definedName>
    <definedName name="_Period_" localSheetId="10">#REF!</definedName>
    <definedName name="_Period_" localSheetId="12">'[5]ожидаемое'!#REF!</definedName>
    <definedName name="_Period_" localSheetId="5">'[4]ожидаемое'!#REF!</definedName>
    <definedName name="_Period_" localSheetId="4">'[4]ожидаемое'!#REF!</definedName>
    <definedName name="_Period_">'[2]ожидаемое'!#REF!</definedName>
    <definedName name="_xlnm._FilterDatabase" localSheetId="5" hidden="1">'программы'!$A$7:$E$42</definedName>
    <definedName name="APPT" localSheetId="3">'ведомств'!$A$20</definedName>
    <definedName name="APPT" localSheetId="2">'функц'!#REF!</definedName>
    <definedName name="bold_col_number" localSheetId="11">#REF!</definedName>
    <definedName name="bold_col_number" localSheetId="10">#REF!</definedName>
    <definedName name="bold_col_number" localSheetId="12">#REF!</definedName>
    <definedName name="bold_col_number">#REF!</definedName>
    <definedName name="Colspan" localSheetId="11">#REF!</definedName>
    <definedName name="Colspan" localSheetId="10">#REF!</definedName>
    <definedName name="Colspan" localSheetId="12">#REF!</definedName>
    <definedName name="Colspan">#REF!</definedName>
    <definedName name="FIO" localSheetId="3">'ведомств'!$F$20</definedName>
    <definedName name="FIO" localSheetId="2">'функц'!#REF!</definedName>
    <definedName name="first_table_col" localSheetId="11">#REF!</definedName>
    <definedName name="first_table_col" localSheetId="10">#REF!</definedName>
    <definedName name="first_table_col" localSheetId="12">#REF!</definedName>
    <definedName name="first_table_col">#REF!</definedName>
    <definedName name="first_table_row1" localSheetId="11">#REF!</definedName>
    <definedName name="first_table_row1" localSheetId="10">#REF!</definedName>
    <definedName name="first_table_row1" localSheetId="12">#REF!</definedName>
    <definedName name="first_table_row1">#REF!</definedName>
    <definedName name="first_table_row2" localSheetId="11">#REF!</definedName>
    <definedName name="first_table_row2" localSheetId="10">#REF!</definedName>
    <definedName name="first_table_row2" localSheetId="12">#REF!</definedName>
    <definedName name="first_table_row2">#REF!</definedName>
    <definedName name="max_col_razn" localSheetId="11">#REF!</definedName>
    <definedName name="max_col_razn" localSheetId="10">#REF!</definedName>
    <definedName name="max_col_razn" localSheetId="12">#REF!</definedName>
    <definedName name="max_col_razn">#REF!</definedName>
    <definedName name="nc" localSheetId="11">#REF!</definedName>
    <definedName name="nc" localSheetId="10">#REF!</definedName>
    <definedName name="nc" localSheetId="12">#REF!</definedName>
    <definedName name="nc">#REF!</definedName>
    <definedName name="need_bold_rows" localSheetId="11">#REF!</definedName>
    <definedName name="need_bold_rows" localSheetId="10">#REF!</definedName>
    <definedName name="need_bold_rows" localSheetId="12">#REF!</definedName>
    <definedName name="need_bold_rows">#REF!</definedName>
    <definedName name="need_build_down" localSheetId="11">#REF!</definedName>
    <definedName name="need_build_down" localSheetId="10">#REF!</definedName>
    <definedName name="need_build_down" localSheetId="12">#REF!</definedName>
    <definedName name="need_build_down">#REF!</definedName>
    <definedName name="need_control_sum" localSheetId="11">#REF!</definedName>
    <definedName name="need_control_sum" localSheetId="10">#REF!</definedName>
    <definedName name="need_control_sum" localSheetId="12">#REF!</definedName>
    <definedName name="need_control_sum">#REF!</definedName>
    <definedName name="page_to_sheet_br" localSheetId="11">#REF!</definedName>
    <definedName name="page_to_sheet_br" localSheetId="10">#REF!</definedName>
    <definedName name="page_to_sheet_br" localSheetId="12">#REF!</definedName>
    <definedName name="page_to_sheet_br">#REF!</definedName>
    <definedName name="razn_down_rows" localSheetId="11">#REF!</definedName>
    <definedName name="razn_down_rows" localSheetId="10">#REF!</definedName>
    <definedName name="razn_down_rows" localSheetId="12">#REF!</definedName>
    <definedName name="razn_down_rows">#REF!</definedName>
    <definedName name="rows_to_delete" localSheetId="11">#REF!</definedName>
    <definedName name="rows_to_delete" localSheetId="10">#REF!</definedName>
    <definedName name="rows_to_delete" localSheetId="12">#REF!</definedName>
    <definedName name="rows_to_delete">#REF!</definedName>
    <definedName name="rows_to_last" localSheetId="11">#REF!</definedName>
    <definedName name="rows_to_last" localSheetId="10">#REF!</definedName>
    <definedName name="rows_to_last" localSheetId="12">#REF!</definedName>
    <definedName name="rows_to_last">#REF!</definedName>
    <definedName name="SIGN" localSheetId="3">'ведомств'!$A$20:$H$21</definedName>
    <definedName name="SIGN" localSheetId="2">'функц'!$A$13:$H$13</definedName>
    <definedName name="Signature_in_razn" localSheetId="11">#REF!</definedName>
    <definedName name="Signature_in_razn" localSheetId="10">#REF!</definedName>
    <definedName name="Signature_in_razn" localSheetId="12">#REF!</definedName>
    <definedName name="Signature_in_razn">#REF!</definedName>
    <definedName name="_xlnm.Print_Titles" localSheetId="3">'ведомств'!$9:$10</definedName>
    <definedName name="_xlnm.Print_Titles" localSheetId="10">'заимст'!$8:$8</definedName>
    <definedName name="_xlnm.Print_Titles" localSheetId="0">'ист'!$8:$9</definedName>
    <definedName name="_xlnm.Print_Titles" localSheetId="5">'программы'!$7:$8</definedName>
    <definedName name="_xlnm.Print_Area" localSheetId="1">'дох'!$A$1:$F$474</definedName>
    <definedName name="_xlnm.Print_Area" localSheetId="0">'ист'!$A$1:$F$51</definedName>
  </definedNames>
  <calcPr fullCalcOnLoad="1"/>
</workbook>
</file>

<file path=xl/comments6.xml><?xml version="1.0" encoding="utf-8"?>
<comments xmlns="http://schemas.openxmlformats.org/spreadsheetml/2006/main">
  <authors>
    <author>Адмиристрация</author>
  </authors>
  <commentList>
    <comment ref="E19" authorId="0">
      <text>
        <r>
          <rPr>
            <b/>
            <sz val="8"/>
            <rFont val="Tahoma"/>
            <family val="0"/>
          </rPr>
          <t>Администрация:</t>
        </r>
        <r>
          <rPr>
            <sz val="8"/>
            <rFont val="Tahoma"/>
            <family val="0"/>
          </rPr>
          <t xml:space="preserve">
отряд губернатора?</t>
        </r>
      </text>
    </comment>
  </commentList>
</comments>
</file>

<file path=xl/sharedStrings.xml><?xml version="1.0" encoding="utf-8"?>
<sst xmlns="http://schemas.openxmlformats.org/spreadsheetml/2006/main" count="10645" uniqueCount="1453">
  <si>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</si>
  <si>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2.02.03.99.9.00.0.000</t>
  </si>
  <si>
    <t>2.02.03.99.9.05.0.000</t>
  </si>
  <si>
    <t>2.02.03.99.9.05.6.501</t>
  </si>
  <si>
    <t>2.02.03.99.9.05.6.502</t>
  </si>
  <si>
    <t>Субвенции на оплату расходов по доставке и пересылке ежемесячного пособие на ребенка</t>
  </si>
  <si>
    <t>2.02.03.99.9.05.8.301</t>
  </si>
  <si>
    <t>субвенции 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в соответствии с постановлением Правительства Российской Федерации от 29 де</t>
  </si>
  <si>
    <t>2.02.04.00.0.00.0.000</t>
  </si>
  <si>
    <t>2.02.04.01.4.00.0.000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</si>
  <si>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</si>
  <si>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2.02.04.01.4.05.0.000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</si>
  <si>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</si>
  <si>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2.02.04.01.4.05.0.004</t>
  </si>
  <si>
    <t>Средства бюджетов поселений,  передаваемые бюджетам муниципальных районов на осуществление мероприятий по ЖКХ и содержание МУ Манского района "Служба Заказчика"</t>
  </si>
  <si>
    <t>2.02.04.02.5.00.0.000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</si>
  <si>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</si>
  <si>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2.02.04.02.5.05.0.000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</si>
  <si>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</si>
  <si>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2.02.09.00.0.00.0.000</t>
  </si>
  <si>
    <t>2.02.09.02.0.00.0.000</t>
  </si>
  <si>
    <t>2.02.09.02.4.05.0.000</t>
  </si>
  <si>
    <t>2.02.09.02.4.05.9.000</t>
  </si>
  <si>
    <t>Прочие безвозмездные поступления в бюджеты муниципальных районов от бюджетов субъектов Российской Федерации (Резервные фонды исполнительных органов государственной власти субъектов РФ)</t>
  </si>
  <si>
    <t>2.07.00.00.0.00.0.000</t>
  </si>
  <si>
    <t>2.07.05.00.0.05.0.000</t>
  </si>
  <si>
    <t>2.07.05.00.0.05.0.009</t>
  </si>
  <si>
    <t>Прочие безвозмездные поступления на реконструкцию мемориала</t>
  </si>
  <si>
    <t>3.00.00.00.0.00.0.000</t>
  </si>
  <si>
    <t>ДОХОДЫ ОТ ПРЕДПРИНИМАТЕЛЬСКОЙ И ИНОЙ ПРИНОСЯЩЕЙ ДОХОД ДЕЯТЕЛЬНОСТИ</t>
  </si>
  <si>
    <t>3.02.00.00.0.00.0.000</t>
  </si>
  <si>
    <t>3.02.01.00.0.00.0.000</t>
  </si>
  <si>
    <t>3.02.01.05.0.05.0.000</t>
  </si>
  <si>
    <t>Доходы от оказания услуг учреждениями, находящимися в ведении органов местного самоуправления муниципальных районов</t>
  </si>
  <si>
    <t>3.03.00.00.0.00.0.000</t>
  </si>
  <si>
    <t>БЕЗВОЗМЕЗДНЫЕ ПОСТУПЛЕНИЯ ОТ ПРЕДПРИНИМАТЕЛЬСКОЙ И ИНОЙ ПРИНОСЯЩЕЙ ДОХОД ДЕЯТЕЛЬНОСТИ</t>
  </si>
  <si>
    <t>3.03.03.00.0.00.0.000</t>
  </si>
  <si>
    <t>Гранты, премии, добровольные пожертвования</t>
  </si>
  <si>
    <t>3.03.03.05.0.05.0.000</t>
  </si>
  <si>
    <t>3.03.05.00.0.00.0.000</t>
  </si>
  <si>
    <t>3.03.05.05.0.05.0.000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</si>
  <si>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муниципальных районов</t>
  </si>
  <si>
    <t>3.03.99.00.0.00.0.000</t>
  </si>
  <si>
    <t>Прочие безвозмездные поступления</t>
  </si>
  <si>
    <t>3.03.99.05.0.05.0.000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</si>
  <si>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</si>
  <si>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к отчету за 2010год</t>
  </si>
  <si>
    <t>Проведение ремонта здания и оснащение оборудованием (приобретение и установка) муниципального общеобразовательного учреждения «Кияйская средняя общеобразовательная школа» Манского района</t>
  </si>
  <si>
    <t>9210212</t>
  </si>
  <si>
    <t>4320203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</si>
  <si>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</si>
  <si>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4320204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</si>
  <si>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</si>
  <si>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4320243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</si>
  <si>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за счет средств местного бюджета</t>
  </si>
  <si>
    <t>4320244</t>
  </si>
  <si>
    <t>9210214</t>
  </si>
  <si>
    <t>Реализация государственных полномочий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</t>
  </si>
  <si>
    <t>5206001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</si>
  <si>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</t>
  </si>
  <si>
    <t>5206002</t>
  </si>
  <si>
    <t>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</t>
  </si>
  <si>
    <t>031</t>
  </si>
  <si>
    <t>Администрация Манского района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</si>
  <si>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</si>
  <si>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</si>
  <si>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</si>
  <si>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</si>
  <si>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0020490</t>
  </si>
  <si>
    <t>Центральный аппарат иных органов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</si>
  <si>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</si>
  <si>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</si>
  <si>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</si>
  <si>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</si>
  <si>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0020411</t>
  </si>
  <si>
    <t>Приложение №2</t>
  </si>
  <si>
    <t>Приложение №3</t>
  </si>
  <si>
    <t>Приложение № 5</t>
  </si>
  <si>
    <t>Приложение №6</t>
  </si>
  <si>
    <t>Приложение № 7</t>
  </si>
  <si>
    <t>Приложение №8</t>
  </si>
  <si>
    <t>Приложение №9</t>
  </si>
  <si>
    <r>
      <t>Приложение №</t>
    </r>
    <r>
      <rPr>
        <b/>
        <u val="single"/>
        <sz val="14"/>
        <rFont val="Times New Roman"/>
        <family val="1"/>
      </rPr>
      <t>10</t>
    </r>
  </si>
  <si>
    <r>
      <t xml:space="preserve">Приложение № </t>
    </r>
    <r>
      <rPr>
        <b/>
        <u val="single"/>
        <sz val="12"/>
        <rFont val="Times New Roman"/>
        <family val="1"/>
      </rPr>
      <t>11</t>
    </r>
  </si>
  <si>
    <r>
      <t xml:space="preserve">Приложение № </t>
    </r>
    <r>
      <rPr>
        <b/>
        <u val="single"/>
        <sz val="12"/>
        <rFont val="Times New Roman"/>
        <family val="1"/>
      </rPr>
      <t>12</t>
    </r>
  </si>
  <si>
    <r>
      <t>Приложение №</t>
    </r>
    <r>
      <rPr>
        <b/>
        <u val="single"/>
        <sz val="12"/>
        <rFont val="Times New Roman"/>
        <family val="1"/>
      </rPr>
      <t>13</t>
    </r>
  </si>
  <si>
    <t>Приложение №14</t>
  </si>
  <si>
    <t>Приложение №16</t>
  </si>
  <si>
    <r>
      <t>Приложение №</t>
    </r>
    <r>
      <rPr>
        <b/>
        <u val="single"/>
        <sz val="12"/>
        <rFont val="Times New Roman"/>
        <family val="1"/>
      </rPr>
      <t>15</t>
    </r>
  </si>
  <si>
    <t>Приложение №17</t>
  </si>
  <si>
    <t>Муниципальная целевая программа "Развитие и поддержка малого предпринимательства в  Манском районе" на 2009-2011 годы</t>
  </si>
  <si>
    <t>7950710</t>
  </si>
  <si>
    <t>Муниципальная целевая программа "Культура и молодежь Манского района на 2008-2010гг."</t>
  </si>
  <si>
    <t>Долгосрочная целевая программа "Познай себя" на 2010-2012 годы</t>
  </si>
  <si>
    <t>Долгосрочная целевая программа "Замечательное и великолепное в моем районе" на 2010-2012 годы</t>
  </si>
  <si>
    <t>Муниципальная целевая программа "Специфическая и неспецифическая профилактика клещевого вирусного энцефалита на 2009-2011годы"</t>
  </si>
  <si>
    <t>Долгосрочная целевая программа "Социальная поддержка населения, находящегося в трудной жизненной ситуации" на 2010-2012 гг.</t>
  </si>
  <si>
    <t>7950610</t>
  </si>
  <si>
    <t>Долгосрочная целевая программа "Организация массовых мероприятий, направленных на социальную реалибитацию граждан незащищенных слоев населения"на 2010-2012гг.</t>
  </si>
  <si>
    <t>7950620</t>
  </si>
  <si>
    <t>Долгосрочная целевая программа "Безопасность дорожного движения в Манском районе" на 2010-2011 годы</t>
  </si>
  <si>
    <t>7950820</t>
  </si>
  <si>
    <t>Муниципальная целевая программа "Комплексная программа профилактики правонарушений в Манском районе" на 2009-2011 годы</t>
  </si>
  <si>
    <t>7950810</t>
  </si>
  <si>
    <t>ВСЕГО</t>
  </si>
  <si>
    <t>Софинансирование мероприятий, предусмотренных долгосрочной целевой программой "О территориальном планировании края на 2009-2011 годы" за счет средств местного бюджета в рамках муниципальной целевой программы "О территориальном планировании градостроительного развития Манского района на 2009 - 2011 годы"</t>
  </si>
  <si>
    <t>Софинансиорование мероприятий, предусмотренных долгосрочной целевой программой «Приведение в соответствие лицензионным требованиям и обеспечение жизнедеятельности краевых государственных, муниципальных учреждений здравоохранения и краевых государственных образовательных учреждений среднего и дополнительного профессионального образования Красноярского края» на 2009-2011 годы за счет средств местного бюджета</t>
  </si>
  <si>
    <t>Софинансирование мероприятий, предусмотренных  долгосрочной целевой программой "Обеспечение жильем молодых семей" на 2009-2011 годы за счет средств местного бюджета в рамках муниципальной целевой программы "Обеспечение жильем молодых семей" на 2009-2011 годы</t>
  </si>
  <si>
    <t>Софинансирование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2010–2012 годы за счет средств местного бюджета</t>
  </si>
  <si>
    <t>руб.</t>
  </si>
  <si>
    <t>КВСР</t>
  </si>
  <si>
    <t>Наименование КВСР</t>
  </si>
  <si>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</si>
  <si>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</si>
  <si>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</si>
  <si>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</si>
  <si>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</si>
  <si>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</si>
  <si>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</si>
  <si>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6</t>
  </si>
  <si>
    <t>7</t>
  </si>
  <si>
    <t>8</t>
  </si>
  <si>
    <t>9</t>
  </si>
  <si>
    <t>012</t>
  </si>
  <si>
    <t>Финансовое управление администрации Манского района</t>
  </si>
  <si>
    <t>01</t>
  </si>
  <si>
    <t/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</si>
  <si>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</si>
  <si>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</si>
  <si>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0020430</t>
  </si>
  <si>
    <t>Центральный аппарат финансового управления</t>
  </si>
  <si>
    <t>500</t>
  </si>
  <si>
    <t>Выполнение функций органами местного самоуправления</t>
  </si>
  <si>
    <t>11</t>
  </si>
  <si>
    <t>Дотации бюджетам субъектов Российской Федерации и муниципальных образований</t>
  </si>
  <si>
    <t>5160110</t>
  </si>
  <si>
    <t>Выравнивание бюджетной обеспеченности поселений из регионального фонда финансовой поддержки</t>
  </si>
  <si>
    <t>008</t>
  </si>
  <si>
    <t>Фонд финансовой поддержки</t>
  </si>
  <si>
    <t>5160130</t>
  </si>
  <si>
    <t>Выравнивание бюджетной обеспеченности поселений из районного фонда финансовой поддержки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</si>
  <si>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</si>
  <si>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</si>
  <si>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</si>
  <si>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</si>
  <si>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</si>
  <si>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</si>
  <si>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</si>
  <si>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</si>
  <si>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</si>
  <si>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</si>
  <si>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04</t>
  </si>
  <si>
    <t>Иные межбюджетные трансферты</t>
  </si>
  <si>
    <t>5210311</t>
  </si>
  <si>
    <t>Субсидии бюджетам поселений на приобретение и установку противопожарного оборудования</t>
  </si>
  <si>
    <t>017</t>
  </si>
  <si>
    <t>5210312</t>
  </si>
  <si>
    <t>Субсидии бюджетам поселений на обеспечение первичных мер пожарной безопасности</t>
  </si>
  <si>
    <t>5210340</t>
  </si>
  <si>
    <t>Расходы на финансирование поселений: субсидии на реализацию проектов по благоустройству в целях улучшения архитектурного облика городских (сельских) поселений и городских округов</t>
  </si>
  <si>
    <t>5210372</t>
  </si>
  <si>
    <t>Расходы на финансирование поселений: мероприятия в области коммунального хозяйства (местный бюджет)</t>
  </si>
  <si>
    <t>5210390</t>
  </si>
  <si>
    <t>Расходы на финансирование поселений: премирование в соответствии с Постановлением администрации района от 22.07.2009г. №489 "О проведении ежегодного районного конкурса на звание "Самый благоустроенный порселок района"</t>
  </si>
  <si>
    <t>013</t>
  </si>
  <si>
    <t>Прочие расходы</t>
  </si>
  <si>
    <t>5210391</t>
  </si>
  <si>
    <t>Расходы на финансирование поселений: частичное возмещение (финансирование) расходов на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</si>
  <si>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5210392</t>
  </si>
  <si>
    <t>Расходы на финансирование поселений: расходы на передачу полномочий по созданию и обеспечению деятельности административных комиссий</t>
  </si>
  <si>
    <t>5210393</t>
  </si>
  <si>
    <t>Расходы на финансирование поселений: расходы на проведение противопаводковых мероприятий</t>
  </si>
  <si>
    <t>5210394</t>
  </si>
  <si>
    <t>Расходы на финансирование поселений: субсидии на компенсацию (возмещение) расходов организаций жилищно-коммунального комплекса края, предоставляющих услуги теплоснабжения  населению за счет средств краевого бюджета</t>
  </si>
  <si>
    <t>5210395</t>
  </si>
  <si>
    <t>Расходы на финансирование поселений: субсидии на компенсацию (возмещение) расходов организаций жилищно-коммунального комплекса края, предоставляющих услуги теплоснабжения  населению за счет средств местного бюджета</t>
  </si>
  <si>
    <t>5210396</t>
  </si>
  <si>
    <t>Расходы на финансирование поселений: субсидии  на подготовку и проведение выборов в органы местного самоуправления</t>
  </si>
  <si>
    <t>Комитет по управлению муниципальным имуществом Манского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</si>
  <si>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</si>
  <si>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0020450</t>
  </si>
  <si>
    <t>Центральный аппарат комитета по управлению муниципальным имуществом</t>
  </si>
  <si>
    <t>12</t>
  </si>
  <si>
    <t>Доходы районного бюджета за 2010 год</t>
  </si>
  <si>
    <t>Гл. администратор</t>
  </si>
  <si>
    <t>КВД</t>
  </si>
  <si>
    <t>КОСГУ</t>
  </si>
  <si>
    <t>Наименование КВД</t>
  </si>
  <si>
    <t>Зачислено в 2010 году</t>
  </si>
  <si>
    <t>Бюджетные назначения 2010  год</t>
  </si>
  <si>
    <t>1.00.00.00.0.00.0.000</t>
  </si>
  <si>
    <t>0.0.0</t>
  </si>
  <si>
    <t>1.01.00.00.0.00.0.000</t>
  </si>
  <si>
    <t>1.01.01.00.0.00.0.000</t>
  </si>
  <si>
    <t>1.1.0</t>
  </si>
  <si>
    <t>1.01.01.01.0.00.0.000</t>
  </si>
  <si>
    <t>Налог на прибыль организаций, зачисляемый в бюджеты бюджетной системы Российской Федерации по соответствующим ставкам</t>
  </si>
  <si>
    <t>1.01.01.01.2.02.0.000</t>
  </si>
  <si>
    <t>1.01.01.01.2.02.1.000</t>
  </si>
  <si>
    <t>Налог на прибыль организаций, зачисляемый в бюджеты субъектов Российской Федерации (сумма платежа)</t>
  </si>
  <si>
    <t>1.01.01.01.2.02.2.000</t>
  </si>
  <si>
    <t>Налог на прибыль организаций, зачисляемый в бюджеты субъектов Российской Федерации (пени, проценты)</t>
  </si>
  <si>
    <t>1.01.01.01.2.02.3.000</t>
  </si>
  <si>
    <t>Налог на прибыль организаций, зачисляемый в бюджеты субъектов Российской Федерации (взыскания)</t>
  </si>
  <si>
    <t>1.01.02.00.0.01.0.000</t>
  </si>
  <si>
    <t>1.01.02.01.0.01.0.000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</si>
  <si>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</si>
  <si>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1.01.02.01.0.01.1.000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</si>
  <si>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</si>
  <si>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1.01.02.02.0.01.0.000</t>
  </si>
  <si>
    <t>1.01.02.02.1.01.0.000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</si>
  <si>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</si>
  <si>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1.01.02.02.1.01.1.000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</si>
  <si>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</si>
  <si>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1.01.02.02.1.01.2.000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</si>
  <si>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</si>
  <si>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1.01.02.02.1.01.3.000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</si>
  <si>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</si>
  <si>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1.01.02.02.1.01.4.000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</si>
  <si>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(прочие поступления)</t>
  </si>
  <si>
    <t>1.01.02.02.2.01.0.000</t>
  </si>
  <si>
    <t>Глава администрации района                                                                                                                                                    Л.И.Федотенко</t>
  </si>
  <si>
    <t>Глава администрации района                                                                      Л.И.Федотенко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</si>
  <si>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</si>
  <si>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</si>
  <si>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</si>
  <si>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1.08.07.14.0.01.0.000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</si>
  <si>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</si>
  <si>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1.08.07.14.0.01.1.000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</si>
  <si>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</si>
  <si>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1.09.00.00.0.00.0.000</t>
  </si>
  <si>
    <t>1.09.07.00.0.00.0.000</t>
  </si>
  <si>
    <t>1.09.07.03.0.00.0.000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</si>
  <si>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</si>
  <si>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1.09.07.03.0.05.0.000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</si>
  <si>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</si>
  <si>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1.09.07.03.0.05.1.000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</si>
  <si>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</si>
  <si>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1.09.07.03.0.05.2.000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</si>
  <si>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(пени, проценты)</t>
  </si>
  <si>
    <t>1.09.07.03.0.05.3.000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</si>
  <si>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(взыскания)</t>
  </si>
  <si>
    <t>1.09.07.05.0.00.0.000</t>
  </si>
  <si>
    <t>Прочие местные налоги и сборы</t>
  </si>
  <si>
    <t>1.09.07.05.0.05.0.000</t>
  </si>
  <si>
    <t>Прочие местные налоги и сборы, мобилизуемые на территориях муниципальных районов</t>
  </si>
  <si>
    <t>1.09.07.05.0.05.1.000</t>
  </si>
  <si>
    <t>Прочие местные налоги и сборы, мобилизуемые на территориях муниципальных районов (сумма платежа)</t>
  </si>
  <si>
    <t>1.09.07.05.0.05.2.000</t>
  </si>
  <si>
    <t>Прочие местные налоги и сборы, мобилизуемые на территориях муниципальных районов (пени, проценты)</t>
  </si>
  <si>
    <t>1.09.07.05.0.05.3.000</t>
  </si>
  <si>
    <t>Прочие местные налоги и сборы, мобилизуемые на территориях муниципальных районов (взыскания)</t>
  </si>
  <si>
    <t>1.11.00.00.0.00.0.000</t>
  </si>
  <si>
    <t>1.11.05.00.0.00.0.000</t>
  </si>
  <si>
    <t>1.2.0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</si>
  <si>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</si>
  <si>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</si>
  <si>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1.11.05.01.0.10.0.000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</si>
  <si>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</si>
  <si>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</si>
  <si>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1.11.09.04.0.00.0.000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</si>
  <si>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</si>
  <si>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1.11.09.04.5.05.0.000</t>
  </si>
  <si>
    <t xml:space="preserve">БАЛАНС </t>
  </si>
  <si>
    <t>Субсидия бюджету Манского района на финансирование ( возмещение) расходов по проведению ремонта здания и оснащению оборудованием ( приобретение и установка) муниципального учреждения здравоохранения "Манская центральная районная больница"</t>
  </si>
  <si>
    <t>2.02.02.99.9.05.5.801</t>
  </si>
  <si>
    <t>Cубсидии на компенсацию (возмещение расходов по компенсации) выпадающих доходов организаций жилищно-коммунального комплекса края,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</si>
  <si>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2.02.02.99.9.05.9.101</t>
  </si>
  <si>
    <t>Субсидия бюджету Манского района на финансирование ( возмещение) расходов по разработке проектно-сметной документации на реконструкцию и строительство социально значимых объектов</t>
  </si>
  <si>
    <t>2.02.03.00.0.00.0.000</t>
  </si>
  <si>
    <t>2.02.03.00.1.00.0.000</t>
  </si>
  <si>
    <t>Субвенции бюджетам на оплату жилищно-коммунальных услуг отдельным категориям граждан</t>
  </si>
  <si>
    <t>2.02.03.00.1.05.0.000</t>
  </si>
  <si>
    <t>Субвенции бюджетам муниципальных районов на оплату жилищно-коммунальных услуг отдельным категориям граждан</t>
  </si>
  <si>
    <t>2.02.03.00.2.00.0.000</t>
  </si>
  <si>
    <t>Субвенции бюджетам на осуществление полномочий по подготовке проведения статистических переписей</t>
  </si>
  <si>
    <t>2.02.03.00.2.05.0.000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</si>
  <si>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</si>
  <si>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2.02.03.00.4.00.0.000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</si>
  <si>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</si>
  <si>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2.02.03.00.4.05.0.000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</si>
  <si>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</si>
  <si>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2.02.03.01.2.00.0.000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</si>
  <si>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</si>
  <si>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2.02.03.01.2.05.0.000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</si>
  <si>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</si>
  <si>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2.02.03.01.3.00.0.000</t>
  </si>
  <si>
    <t>2.02.03.01.3.05.0.000</t>
  </si>
  <si>
    <t>2.02.03.01.5.00.0.000</t>
  </si>
  <si>
    <t>Субвенции бюджетам на осуществление первичного воинского учета на территориях, где отсутствуют военные комиссариаты</t>
  </si>
  <si>
    <t>2.02.03.01.5.05.0.000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</si>
  <si>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</si>
  <si>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2.02.03.02.1.00.0.000</t>
  </si>
  <si>
    <t>2.02.03.02.1.05.0.000</t>
  </si>
  <si>
    <t>2.02.03.02.1.05.8.000</t>
  </si>
  <si>
    <t>2.02.03.02.1.05.9.000</t>
  </si>
  <si>
    <t>2.02.03.02.2.00.0.000</t>
  </si>
  <si>
    <t>2.02.03.02.2.05.0.000</t>
  </si>
  <si>
    <t>2.02.03.02.2.05.6.001</t>
  </si>
  <si>
    <t>Субвенции на предоставление субсидий гражданам для оплаты жилого помещения и коммунальных услуг</t>
  </si>
  <si>
    <t>2.02.03.02.2.05.6.002</t>
  </si>
  <si>
    <t>Субвенции на оплату расходов по доставке субсидий</t>
  </si>
  <si>
    <t>2.02.03.02.4.00.0.000</t>
  </si>
  <si>
    <t>2.02.03.02.4.05.0.000</t>
  </si>
  <si>
    <t>2.02.03.02.4.05.0.201</t>
  </si>
  <si>
    <t>Субвенции на ежемесячную денежную выплату реабилитированным лицам и лицам, признанным пострадавшими от политических репрессий</t>
  </si>
  <si>
    <t>2.02.03.02.4.05.0.202</t>
  </si>
  <si>
    <t>Субвенции на  доставку и пересылку ежемесячных денежных выплат</t>
  </si>
  <si>
    <t>2.02.03.02.4.05.0.203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</si>
  <si>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</si>
  <si>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</si>
  <si>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</si>
  <si>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</si>
  <si>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</si>
  <si>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</si>
  <si>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</si>
  <si>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</si>
  <si>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</si>
  <si>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</si>
  <si>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Субвенции на ежемесячное пособие на ребенка</t>
  </si>
  <si>
    <t>Прочие безвозмездные поступления от других бюджетов бюджетной системы</t>
  </si>
  <si>
    <t>Прочие безвозмездные поступления от бюджетов субъектов Российской Федерации</t>
  </si>
  <si>
    <t>Прочие безвозмездные поступления в бюджеты муниципальных районов от бюджетов субъектов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</si>
  <si>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</si>
  <si>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</si>
  <si>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РЫНОЧНЫЕ ПРОДАЖИ ТОВАРОВ И УСЛУГ</t>
  </si>
  <si>
    <t>Доходы от оказания услуг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</si>
  <si>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</si>
  <si>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Поступления от продажи услуг по медицинской помощи женщинам в период беременности, родов и в послеродовом периоде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</si>
  <si>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</si>
  <si>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</si>
  <si>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</si>
  <si>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</si>
  <si>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Источники внутреннего финансирования дефицита районного</t>
  </si>
  <si>
    <t>Код</t>
  </si>
  <si>
    <t>Наименование показателя</t>
  </si>
  <si>
    <t>собственные</t>
  </si>
  <si>
    <t>012 01 00 00 00 00 0000 000</t>
  </si>
  <si>
    <t>Источники внутреннего финансирования дефицитов бюджетов</t>
  </si>
  <si>
    <t>012 01 02 00 00 00 0000 000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</si>
  <si>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</si>
  <si>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</si>
  <si>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 в валюте Российской Федерации</t>
  </si>
  <si>
    <t>012 01 02 00 00 05 0000 710</t>
  </si>
  <si>
    <t xml:space="preserve">Получение кредитов от кредитных организаций бюджетами муниципальных районов в валюте Российской Федерации </t>
  </si>
  <si>
    <t>012 01 02 00 00 05 0000 800</t>
  </si>
  <si>
    <t>Погашение кредитов от кредитных организаций  в валюте Российской Федерации</t>
  </si>
  <si>
    <t>012 01 02 00 00 05 0000 810</t>
  </si>
  <si>
    <t xml:space="preserve">Погашение кредитов от кредитных организаций бюджетами муниципальных районов в валюте Российской Федерации </t>
  </si>
  <si>
    <t>012 01 03 00 00 00 0000 000</t>
  </si>
  <si>
    <t>Бюджетные кредиты от других бюджетов бюджетной системы Российской Федерации</t>
  </si>
  <si>
    <t>012 01 03 00 00 00 0000 700</t>
  </si>
  <si>
    <t>субвенции на реализацию Закона края от 20 декабря 2005 года № 17-4302 «О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</t>
  </si>
  <si>
    <t>2.02.03.02.4.05.0.401</t>
  </si>
  <si>
    <t>Субвенции на предоставление субсидий отдельным категориям граждан для оплаты жилья и коммунальных услуг</t>
  </si>
  <si>
    <t>2.02.03.02.4.05.0.402</t>
  </si>
  <si>
    <t>Субвенции на оплату расходов по доставке и пересылке субсидий</t>
  </si>
  <si>
    <t>2.02.03.02.4.05.0.501</t>
  </si>
  <si>
    <t>Субвенции на ежемесячную денежную выплату ветеранам труда и труженикам тыла</t>
  </si>
  <si>
    <t>2.02.03.02.4.05.0.502</t>
  </si>
  <si>
    <t>Субвенции на ежемесячную денежную выплату ветеранам труда края, пенсионерам, родителям и вдовам (вдовцам) военнослужащих</t>
  </si>
  <si>
    <t>2.02.03.02.4.05.0.503</t>
  </si>
  <si>
    <t>Субвенции на доставку и пересылку ежемесячных денежных выплат</t>
  </si>
  <si>
    <t>2.02.03.02.4.05.0.504</t>
  </si>
  <si>
    <t>субвенции на реализацию Закона края от 27 декабря 2005 года № 17-4381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ветеранов», за искл</t>
  </si>
  <si>
    <t>2.02.03.02.4.05.0.601</t>
  </si>
  <si>
    <t>Субвенции на ежемесячную денежную выплату</t>
  </si>
  <si>
    <t>2.02.03.02.4.05.0.602</t>
  </si>
  <si>
    <t>Субвенции на оплату расходов по доставке и пересылке ежемесячной денежной выплаты</t>
  </si>
  <si>
    <t>2.02.03.02.4.05.0.701</t>
  </si>
  <si>
    <t>Субвенции на оплату стоимости проезда детей к месту отдыха и обратно в соответствии с пунктом 2 статьи 13 Закона Красноярского края от 2 ноября 2000 года №12-961 «О защите прав ребенка»</t>
  </si>
  <si>
    <t>2.02.03.02.4.05.0.801</t>
  </si>
  <si>
    <t>Субвенции на выплату ежегодного пособия на ребенка школьного возраста</t>
  </si>
  <si>
    <t>2.02.03.02.4.05.0.802</t>
  </si>
  <si>
    <t>Субвенции на ежемесячную денежную выплату  семьям с детьми, в которых родители инвалиды</t>
  </si>
  <si>
    <t>2.02.03.02.4.05.0.803</t>
  </si>
  <si>
    <t>Субвенции на ежемесячную компенсацию расходов по приобретению единого социального проездного билета или оплате проезда по социальной карте (в том числе временной), единой социальной карте Красноярского края  детей школьного возраста</t>
  </si>
  <si>
    <t>2.02.03.02.4.05.0.804</t>
  </si>
  <si>
    <t>Cубвенции на доставку и пересылку компенсации расходов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</si>
  <si>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2.02.03.02.4.05.0.901</t>
  </si>
  <si>
    <t>Субвенции на компенсационные выплаты родителям и законным представителям детей-инвалидов родительской платы, фактически взимаемой за содержание ребенка- инвалида в  муниципальном дошкольном образовательном учреждении</t>
  </si>
  <si>
    <t>2.02.03.02.4.05.0.903</t>
  </si>
  <si>
    <t>Субвенции на компенсационные выплаты за приобретенные специальные учебные пособия и литературу инвалидам, родителям или законным представителям детей - инвалидов</t>
  </si>
  <si>
    <t>2.02.03.02.4.05.0.905</t>
  </si>
  <si>
    <t>Субвенции на выплату семьям,  состоящим исключительно из неработающих инвалидов с детства, имеющих ограничения способности к трудовой деятельности III, II степени или  I,  II группы инвалидности ежемесячной денежной выплаты</t>
  </si>
  <si>
    <t>2.02.03.02.4.05.0.907</t>
  </si>
  <si>
    <t>Субвенции на ежемесячные денежные выплаты родителям и законным представителям детей-инвалидов, осуществляющим их воспитание и обучение на дому</t>
  </si>
  <si>
    <t>2.02.03.02.4.05.1.101</t>
  </si>
  <si>
    <t>Субвенции на социальное пособие на погребение</t>
  </si>
  <si>
    <t>2.02.03.02.4.05.1.102</t>
  </si>
  <si>
    <t>Субвенции на возмещение специализированным службам по вопросам похоронного дела стоимости услуг по погребению</t>
  </si>
  <si>
    <t>2.02.03.02.4.05.1.103</t>
  </si>
  <si>
    <t>Субвенции на доставку и пересылку социального пособия на погребение</t>
  </si>
  <si>
    <t>2.02.03.02.4.05.1.201</t>
  </si>
  <si>
    <t>Cубвенции на реализацию Закона края от 20 декабря 2005 года № 17-4312 «О наделении органов местного самоуправления края государственными полномочиями по социальному обслуживанию населения»</t>
  </si>
  <si>
    <t>2.02.03.02.4.05.1.301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</si>
  <si>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</si>
  <si>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2.02.03.02.4.05.1.302</t>
  </si>
  <si>
    <t>Cубвенции на доставку и пересылку адресной материальной помощи</t>
  </si>
  <si>
    <t>2.02.03.02.4.05.1.303</t>
  </si>
  <si>
    <t>Субвенции на 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</t>
  </si>
  <si>
    <t>2.02.03.02.4.05.1.401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</si>
  <si>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образованием для определения в дошкольные образовательные</t>
  </si>
  <si>
    <t>2.02.03.02.4.05.1.402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</si>
  <si>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образованием для определения в дошкольн</t>
  </si>
  <si>
    <t>2.02.03.02.4.05.1.601</t>
  </si>
  <si>
    <t>Субвенции на материальную помощь</t>
  </si>
  <si>
    <t>2.02.03.02.4.05.1.602</t>
  </si>
  <si>
    <t>Субвенции на доставку и пересылку материальной помощи</t>
  </si>
  <si>
    <t>2.02.03.02.4.05.2.601</t>
  </si>
  <si>
    <t>Субвенции на реализацию Закона края от 20 декабря 2005 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</t>
  </si>
  <si>
    <t>2.02.03.02.4.05.2.701</t>
  </si>
  <si>
    <t>Субвенции на реализацию Закона края от 25 января 2007 года № 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</t>
  </si>
  <si>
    <t>2.02.03.02.4.05.3.101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</si>
  <si>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</t>
  </si>
  <si>
    <t>2.02.03.02.4.05.3.301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</si>
  <si>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обр</t>
  </si>
  <si>
    <t>2.02.03.02.4.05.3.401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</si>
  <si>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</t>
  </si>
  <si>
    <t>2.02.03.02.4.05.4.101</t>
  </si>
  <si>
    <t>Субвенции на реализацию Закона края от 27 декабря 2005 года № 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</si>
  <si>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2.02.03.02.4.05.4.301</t>
  </si>
  <si>
    <t>Субвенции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</t>
  </si>
  <si>
    <t>2.02.03.02.4.05.4.401</t>
  </si>
  <si>
    <t>Субвенции на реализацию Закона края от 20 декабря 2005 года № 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</t>
  </si>
  <si>
    <t>2.02.03.02.4.05.4.801</t>
  </si>
  <si>
    <t>Субвенции на реализацию Закона края от 26 декабря 2006 года № 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</t>
  </si>
  <si>
    <t>2.02.03.02.4.05.4.901</t>
  </si>
  <si>
    <t>Субвенции на реализацию Закона края от 23 апреля 2009 года № 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</si>
  <si>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2.02.03.02.4.05.8.801</t>
  </si>
  <si>
    <t>Субвенции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типа)»</t>
  </si>
  <si>
    <t>2.02.03.02.4.05.8.802</t>
  </si>
  <si>
    <t>Субвенции на доставку и пересылку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типа)»</t>
  </si>
  <si>
    <t>2.02.03.02.4.05.1.305</t>
  </si>
  <si>
    <t>Субвенции на реализацию Закона края от 20 декабря 2007 г. №4-1047 «О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гражданам, находящимся в трудной жизненной ситуации, в соответствии с Законов края «О краевой целеной программе «Социальная поддержка населения, находящегося в трудной жизненной ситуации» на 2008-2010 годы».</t>
  </si>
  <si>
    <t>2.02.03.02.6.00.0.000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</si>
  <si>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</si>
  <si>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2.02.03.02.6.05.0.000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</si>
  <si>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</si>
  <si>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2.02.03.02.6.05.9.000</t>
  </si>
  <si>
    <t>Субвенции бюджетам муниципальных районов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помещения»</t>
  </si>
  <si>
    <t>2.02.03.02.9.00.0.000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</si>
  <si>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</si>
  <si>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2.02.03.02.9.05.0.000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</si>
  <si>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</si>
  <si>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2.02.03.02.9.05.9.001</t>
  </si>
  <si>
    <t>Субвенции на компенсацию части родительской платы за содержание  ребенка в образовательных организациях края, реализующих основную общеобразовательную программу дошкольного образования</t>
  </si>
  <si>
    <t>2.02.03.02.9.05.9.002</t>
  </si>
  <si>
    <t>Субвенции на оплату расходов по доставке компенсации части родительской платы за содержание ребенка в образовательных организациях края, реализующих основную общеобразвоательную программу дошкольного образования</t>
  </si>
  <si>
    <t>2.02.03.04.6.00.0.000</t>
  </si>
  <si>
    <t>2.02.03.04.6.05.0.000</t>
  </si>
  <si>
    <t>2.02.03.04.6.05.8.000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</si>
  <si>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</t>
  </si>
  <si>
    <t>2.02.03.04.6.05.9.000</t>
  </si>
  <si>
    <t>2.02.03.05.5.00.0.000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</si>
  <si>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</si>
  <si>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2.02.03.05.5.05.0.000</t>
  </si>
  <si>
    <t>Амбулаторная помощь</t>
  </si>
  <si>
    <t>4719900</t>
  </si>
  <si>
    <t>4789900</t>
  </si>
  <si>
    <t>5201801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</si>
  <si>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</si>
  <si>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5205101</t>
  </si>
  <si>
    <t>Обеспечение расходных обязательств по денежным выплатам медицинскому персоналу фельдшерско-акушерских пунктов, врачам, фельдшерам и медицинским сестрам скорой медицинской помощи, за счет средств краевого бюджета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</si>
  <si>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</si>
  <si>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</si>
  <si>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</si>
  <si>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</si>
  <si>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4699900</t>
  </si>
  <si>
    <t>4859700</t>
  </si>
  <si>
    <t>Мероприятия в области здравохранения, спорта и физической культуры, туризма</t>
  </si>
  <si>
    <t>5223004</t>
  </si>
  <si>
    <t>Проведение капитального ремонта зданий, сооружений, помещений муниципальных учреждений здравоохранения</t>
  </si>
  <si>
    <t>079</t>
  </si>
  <si>
    <t>Мероприятия в области здравоохранения, спорта и физической культуры, туризма</t>
  </si>
  <si>
    <t>7950510</t>
  </si>
  <si>
    <t>9223004</t>
  </si>
  <si>
    <t>Проведение капитального ремонта зданий, сооружений, помещений муниципальных учреждений здравоохранения за счет средств местного бюджета</t>
  </si>
  <si>
    <t>019</t>
  </si>
  <si>
    <t>Муниципальное учреждение Манского района "Служба Заказчика"</t>
  </si>
  <si>
    <t>2600400</t>
  </si>
  <si>
    <t>Мероприятия в области сельскохозяйственного производства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</si>
  <si>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</si>
  <si>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</si>
  <si>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</si>
  <si>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3510500</t>
  </si>
  <si>
    <t>Мероприятия в области коммунального хозяйства</t>
  </si>
  <si>
    <t>Другие вопросы в области жилищно-коммунального хозяйства</t>
  </si>
  <si>
    <t>0029900</t>
  </si>
  <si>
    <t>5226001</t>
  </si>
  <si>
    <t>Повышение эксплуатационной надежности объектов жизнеобеспечения муниципальных образований края</t>
  </si>
  <si>
    <t>Повышение эксплуатационной надежности объектов жизнеобеспечения муниципальных образований края за счет средств местного бюджета</t>
  </si>
  <si>
    <t>Дошкольное образование</t>
  </si>
  <si>
    <t>9210159</t>
  </si>
  <si>
    <t>Финансирование (возмещение) расходов по разработке проектно-сметной документации на реконструкцию и строительство социально-значимых объектов Манского района</t>
  </si>
  <si>
    <t>783</t>
  </si>
  <si>
    <t>Софинансирование расходов по разработке проектно-сметной документации на реконструкцию и строительство социально-значимых объектов Манского района за счет средств местного бюджета</t>
  </si>
  <si>
    <t>021</t>
  </si>
  <si>
    <t>Управление образования администрации Манского района</t>
  </si>
  <si>
    <t>4209900</t>
  </si>
  <si>
    <t>812</t>
  </si>
  <si>
    <t>Расходы за счет родительской платы дошкольных учреждений</t>
  </si>
  <si>
    <t>4367501</t>
  </si>
  <si>
    <t>Выплаты воспитателям в муниципальных образовательных учреждениях, реализующих общеобразовательную программу дошкольного образования детей за счет средств краевого бюджета</t>
  </si>
  <si>
    <t>4367502</t>
  </si>
  <si>
    <t>Выплаты воспитателям в муниципальных образовательных учреждениях, реализующих общеобразовательную программу дошкольного образования детей за счет средств местного бюджета</t>
  </si>
  <si>
    <t>Общее образование</t>
  </si>
  <si>
    <t>4219900</t>
  </si>
  <si>
    <t>782</t>
  </si>
  <si>
    <t>784</t>
  </si>
  <si>
    <t>Софинансирование расходов на проведение ремонта здания и оснащение оборудованием (приобретение и установка) муниципального общеобразовательного учреждения «Кияйская средняя общеобразовательная школа» Манского района за счет средств местного бюджета</t>
  </si>
  <si>
    <t>785</t>
  </si>
  <si>
    <t>4239900</t>
  </si>
  <si>
    <t>5200901</t>
  </si>
  <si>
    <t>Расход по ЛС</t>
  </si>
  <si>
    <t>Взнос в уставный капитал открытого акционерного общества "Государственный научно-исследовательский и проектный институт редкометаллической промышленности "Гиредмет", г. Москва</t>
  </si>
  <si>
    <t>Взнос в уставный капитал открытого акционерного общества "Опытный завод тугоплавких металлов и твердых сплавов", г. Москва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</si>
  <si>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</si>
  <si>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Исполнено </t>
  </si>
  <si>
    <t>Утвержденные бюджетные назначения</t>
  </si>
  <si>
    <t>к отчету за 2010</t>
  </si>
  <si>
    <t xml:space="preserve">Расходы районного бюджета по разделам и 
подразделам классификации расходов бюджетов Российской Федерации 
на 2010 год </t>
  </si>
  <si>
    <t>к отчету за 2010год.</t>
  </si>
  <si>
    <t>за 2010 ГОД</t>
  </si>
  <si>
    <t>Исполнено районный фонд финансовой поддержки,  руб.</t>
  </si>
  <si>
    <t>Исполнено     региональный фонд финансовой поддержки из краевого бюджета,                                       руб.</t>
  </si>
  <si>
    <t>План           региональный фонд финансовой поддержки из краевого бюджета,                                       руб.</t>
  </si>
  <si>
    <t>План        районный фонд финансовой поддержки,  руб.</t>
  </si>
  <si>
    <t>Исполнено районный фонд финансовой поддержки, всего,  руб.</t>
  </si>
  <si>
    <t>План       районный фонд финансовой поддержки, всего,  руб.</t>
  </si>
  <si>
    <t>Исполнено</t>
  </si>
  <si>
    <t xml:space="preserve">ИСПОЛНЕНИЕ   ВЕДОМСТВЕННОЙ  СТРУКТУРЫ  РАСХОДОВ  РАЙОННОГО  БЮДЖЕТА </t>
  </si>
  <si>
    <t>План                                            по приобретению и установки противопожарного оборудования</t>
  </si>
  <si>
    <t>Исполнено                                 по приобретению и установки противопожарного оборудования</t>
  </si>
  <si>
    <t>План                             обеспечение первичных мер пожарной безопасности</t>
  </si>
  <si>
    <t>Исполнено             обеспечение первичных мер пожарной безопасности</t>
  </si>
  <si>
    <t>ИТОГО: исполнено</t>
  </si>
  <si>
    <t>Исполнено  2010г.</t>
  </si>
  <si>
    <t>Доставка и пересылка  ежемесячной компенсации расходов на проезд детей школьного возраста,  ежегодного пособия на ребенка школьного возраста, ежемесячной денежной выплаты семьям, имеющим детей, в которых родители инвалиды, в соответствии с Законом Красноярского края от 26 октября 2006 года № 20-5293 «О социальной поддержке семей, имеющих детей, в Красноярском крае»</t>
  </si>
  <si>
    <t>Расходы аппарата администрации</t>
  </si>
  <si>
    <t>815</t>
  </si>
  <si>
    <t>Реализация мероприятий по подготовке и празднованию 65-летия Победы в ВОВ за счет средств местного бюджета</t>
  </si>
  <si>
    <t>0020413</t>
  </si>
  <si>
    <t>Расходы за счет передачи полномочий на осуществление мероприятий по градостроительству</t>
  </si>
  <si>
    <t>0020800</t>
  </si>
  <si>
    <t>Глава местной администрации (исполнительно-распорядительного органа муниципального образования)</t>
  </si>
  <si>
    <t>9210201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</si>
  <si>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(субвенции)</t>
  </si>
  <si>
    <t>14</t>
  </si>
  <si>
    <t>Другие общегосударственные вопросы</t>
  </si>
  <si>
    <t>0014300</t>
  </si>
  <si>
    <t>Осуществление полномочий по подготовке проведения статистических переписей</t>
  </si>
  <si>
    <t>4409900</t>
  </si>
  <si>
    <t>Другие вопросы в области национальной безопасности и правоохранительной деятельности</t>
  </si>
  <si>
    <t>Долгосрочная целевая программа "Безопасность дорожного движения" на 2010-2011 годы</t>
  </si>
  <si>
    <t>Транспорт</t>
  </si>
  <si>
    <t>3030200</t>
  </si>
  <si>
    <t>Отдельные мероприятия в области автомобильного транспорта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</si>
  <si>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</si>
  <si>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</si>
  <si>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5222200</t>
  </si>
  <si>
    <t>Краевая целевая программа «Развитие субъектов малого и среднего предпринимательства в Красноярском крае» на 2008-2010 годы</t>
  </si>
  <si>
    <t>5222400</t>
  </si>
  <si>
    <t>Долгосрочная целевая программа «О территориальном планировании Красноярского края на 2009-2011 годы»</t>
  </si>
  <si>
    <t>Муниципальная целевая программа "Поддержка и развитие малого и среднего предпринимательства в Манском районе" на 2008-2010 годы</t>
  </si>
  <si>
    <t>9222400</t>
  </si>
  <si>
    <t>Софинансирование мероприятий, предусмотренных долгосрочной целевой программой "О территориальном планировании края на 2009-2011 годы" за счет средств местного бюджета</t>
  </si>
  <si>
    <t>7950410</t>
  </si>
  <si>
    <t>447</t>
  </si>
  <si>
    <t>Проведение оздоровительных и других мероприятий для детей и молодежи</t>
  </si>
  <si>
    <t>5129700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</si>
  <si>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</si>
  <si>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</si>
  <si>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</si>
  <si>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1040200</t>
  </si>
  <si>
    <t>Подпрограмма "Обеспечение жильем молодых семей"</t>
  </si>
  <si>
    <t>501</t>
  </si>
  <si>
    <t>Субсидии на обеспечение жильем</t>
  </si>
  <si>
    <t>5058501</t>
  </si>
  <si>
    <t>Проценты за кредит</t>
  </si>
  <si>
    <t>5223101</t>
  </si>
  <si>
    <t>Обеспечение участников программы жильем</t>
  </si>
  <si>
    <t>9223100</t>
  </si>
  <si>
    <t>Софинансирование мероприятий, предусмотренных  долгосрочной целевой программой "Обеспечение жильем молодых семей" на 2009-2011 годы за счет средств местного бюджета</t>
  </si>
  <si>
    <t>032</t>
  </si>
  <si>
    <t>Территоральная избирательная комиссия Манский район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</si>
  <si>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</si>
  <si>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</si>
  <si>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</si>
  <si>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Субсидии бюджетам субъектов Российской Федерации и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</si>
  <si>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Приобретение компьютерной техники для муниципальных библиотек сельских поселений и муниципальных учреждений культуры музейного типа за счет средств местного бюджета (в рамках муниципальной целевой программы "Культура и молодежь Манского района на 2008-2010гг.")</t>
  </si>
  <si>
    <t>Приобретение и установка систем охранно-пожарной согнализации и оповещения, тревожной кнопки для муниципальных учреждений культуры и муниципальных образовательных учреждений в области культуры за счет средств местного бюджета (в рамках муниципальной целевой программы "Культура и молодежь Манского района на 2008-2010гг.")</t>
  </si>
  <si>
    <t>Капитальный ремонт и реконструкция зданий муниципальных учреждений культуры и муниципальных образовательных учреждений в области культуры за счет средств местного бюджета (в рамках муниципальной целевой программы "Культура и молодежь Манского района на 2008-2010гг.")</t>
  </si>
  <si>
    <t>Предоставление мер социальной поддержки, установленных подпунктами «г», «ж», «з» пункта 2 статьи 2, подпунктом «в» пункта 2 статьи 3 Закона края «О мерах социальной поддержки реабилитированных лиц и лиц, признанных пострадавшими от политических репрессий», право на получение которых возникло у граждан в 2009 году, с учетом расходов на оплату услуг почтовой связи или российских кредитных организаций</t>
  </si>
  <si>
    <t>Предоставление субсидий в качестве помощи для оплаты жилья и коммунальных услуг отдельным категориям граждан, за исключением реабилитированных лиц и лиц, признанных пострадавшими от политических репрессий,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 ветеранов труда и граждан, приравненных к ним по состоянию на 31 декабря 2004 год</t>
  </si>
  <si>
    <t>Доставка и пересылка субсидий, предоставляемых в качестве помощи для оплаты жилья и коммунальных услуг отдельным категориям граждан, за исключением ветеранов труда и гражданам, приравненных к ним по состоянию на 31 декабря 2004 год реабилитированных лиц и лиц, признанных пострадавшими от политических репрессий, 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</si>
  <si>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Ежемесячная денежная выплата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</si>
  <si>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Доставка и пересылка ежемесячных денежных выплат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</si>
  <si>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Предоставление субсидий в качестве помощи для оплаты жилья и коммунальных услуг  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</si>
  <si>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Доставка и пересылка субсидий, предоставляемых в качестве помощи для оплаты жилья и коммунальных услуг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</si>
  <si>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Предоставление мер социальной поддержки, установленных подпунктами «д», «ж» пункта 2 статьи 2, подпунктами «б», «в», «д», «ж», «з» пункта 2 статьи 3, подпунктами «в», «е», «ж» статьи 4, подпунктом «а» пункта 3 статьи 4.1, пунктом 2 статьи 5 Закона края «О мерах социальной поддержки ветеранов», право на получение которых возникло у граждан в 2009 году, с учетом расходов на оплату услуг почтовой связи или российских кредитных организаций</t>
  </si>
  <si>
    <t>Доставка и пересылка ежемесячной денежной выплаты членам семей 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</si>
  <si>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Приложение №4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</si>
  <si>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</si>
  <si>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1.01.02.03.0.01.0.000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</si>
  <si>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</si>
  <si>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1.01.02.03.0.01.1.000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</si>
  <si>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</si>
  <si>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1.01.02.04.0.01.0.000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</si>
  <si>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</si>
  <si>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1.01.02.04.0.01.1.000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</si>
  <si>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</si>
  <si>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1.01.02.04.0.01.2.000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</si>
  <si>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</si>
  <si>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>1.01.02.07.0.01.0.000</t>
  </si>
  <si>
    <t>Налог на доходы физических лиц с доходов, полученных физическими лицами,     являющимися иностранными гражданами, осуществляющими трудовую деятельность по найму у физических лиц на основании патента</t>
  </si>
  <si>
    <t>1.01.02.07.0.01.1.000</t>
  </si>
  <si>
    <t>1.05.00.00.0.00.0.000</t>
  </si>
  <si>
    <t>1.05.02.00.0.02.0.000</t>
  </si>
  <si>
    <t>1.05.02.00.0.02.1.000</t>
  </si>
  <si>
    <t>Единый налог на вмененный доход для отдельных видов деятельности (сумма платежа)</t>
  </si>
  <si>
    <t>1.05.02.00.0.02.2.000</t>
  </si>
  <si>
    <t>Единый налог на вмененный доход для отдельных видов деятельности (пени, проценты)</t>
  </si>
  <si>
    <t>1.05.02.00.0.02.3.000</t>
  </si>
  <si>
    <t>Единый налог на вмененный доход для отдельных видов деятельности (взыскания)</t>
  </si>
  <si>
    <t>1.05.03.00.0.01.0.000</t>
  </si>
  <si>
    <t>Единый сельскохозяйственный налог</t>
  </si>
  <si>
    <t>1.05.03.00.0.01.1.000</t>
  </si>
  <si>
    <t>Единый сельскохозяйственный налог (сумма платежа)</t>
  </si>
  <si>
    <t>1.05.03.00.0.01.2.000</t>
  </si>
  <si>
    <t>Единый сельскохозяйственный налог (пени, проценты)</t>
  </si>
  <si>
    <t>1.05.03.00.0.01.3.000</t>
  </si>
  <si>
    <t>Единый сельскохозяйственный налог (взыскания)</t>
  </si>
  <si>
    <t>1.08.00.00.0.00.0.000</t>
  </si>
  <si>
    <t>1.08.03.00.0.01.0.000</t>
  </si>
  <si>
    <t>1.08.03.01.0.01.0.000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</si>
  <si>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</si>
  <si>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1.08.03.01.0.01.1.000</t>
  </si>
  <si>
    <t>Форма 0503320 с.2</t>
  </si>
  <si>
    <t>КОДЫ</t>
  </si>
  <si>
    <t xml:space="preserve">Форма по ОКУД  </t>
  </si>
  <si>
    <t>0503320</t>
  </si>
  <si>
    <t>на 01 января 2011 года</t>
  </si>
  <si>
    <t xml:space="preserve"> Дата  </t>
  </si>
  <si>
    <t>01.01.11</t>
  </si>
  <si>
    <t xml:space="preserve">                         Наименование финансового органа</t>
  </si>
  <si>
    <t xml:space="preserve"> - Манский</t>
  </si>
  <si>
    <t xml:space="preserve">по ОКПО  </t>
  </si>
  <si>
    <t xml:space="preserve">                         Наименование бюджета </t>
  </si>
  <si>
    <t xml:space="preserve">по ОКАТО  </t>
  </si>
  <si>
    <t xml:space="preserve">                         Периодичность:   годовая</t>
  </si>
  <si>
    <t xml:space="preserve">                         Единица измерения: руб</t>
  </si>
  <si>
    <t xml:space="preserve">по ОКЕИ  </t>
  </si>
  <si>
    <t xml:space="preserve">383 </t>
  </si>
  <si>
    <t>Код строки</t>
  </si>
  <si>
    <t>На начало года</t>
  </si>
  <si>
    <t>На конец отчетного периода</t>
  </si>
  <si>
    <t>консолидированный бюджет</t>
  </si>
  <si>
    <t xml:space="preserve">бюджеты </t>
  </si>
  <si>
    <t>субъекта Россисйкой Федерации</t>
  </si>
  <si>
    <t xml:space="preserve">консолидированный </t>
  </si>
  <si>
    <t>бюджет</t>
  </si>
  <si>
    <t>внутригородских</t>
  </si>
  <si>
    <t>бюджеты</t>
  </si>
  <si>
    <t>АКТИВ</t>
  </si>
  <si>
    <t xml:space="preserve">и территориального </t>
  </si>
  <si>
    <t xml:space="preserve">бюджет субъекта </t>
  </si>
  <si>
    <t>субъекта</t>
  </si>
  <si>
    <t>муниципальных</t>
  </si>
  <si>
    <t>городских</t>
  </si>
  <si>
    <t>городский и</t>
  </si>
  <si>
    <t>территориального</t>
  </si>
  <si>
    <t>государственного</t>
  </si>
  <si>
    <t xml:space="preserve"> Россисйкой Федерации </t>
  </si>
  <si>
    <t xml:space="preserve">Российской </t>
  </si>
  <si>
    <t xml:space="preserve"> образований</t>
  </si>
  <si>
    <t>округов</t>
  </si>
  <si>
    <t>районов</t>
  </si>
  <si>
    <t>сельских</t>
  </si>
  <si>
    <t>строки</t>
  </si>
  <si>
    <t>внебюджетного фонда</t>
  </si>
  <si>
    <t>Федерации</t>
  </si>
  <si>
    <t xml:space="preserve">городов федерального </t>
  </si>
  <si>
    <t>поселений</t>
  </si>
  <si>
    <t>внебюджетного</t>
  </si>
  <si>
    <t>значения Москвы и</t>
  </si>
  <si>
    <t>фонда</t>
  </si>
  <si>
    <t>Санкт-Петербурга</t>
  </si>
  <si>
    <t>деятельность</t>
  </si>
  <si>
    <t>итого</t>
  </si>
  <si>
    <t>бюд-</t>
  </si>
  <si>
    <t>прино-</t>
  </si>
  <si>
    <t>жет-</t>
  </si>
  <si>
    <t>сящая</t>
  </si>
  <si>
    <t>ная</t>
  </si>
  <si>
    <t>доход</t>
  </si>
  <si>
    <t xml:space="preserve">Основные средства (балансовая стоимость, 010100000) *                                                                                      </t>
  </si>
  <si>
    <t>010</t>
  </si>
  <si>
    <t>-</t>
  </si>
  <si>
    <t>Амортизация основных средств (010401000 - 010408000) *</t>
  </si>
  <si>
    <t>020</t>
  </si>
  <si>
    <t xml:space="preserve">Основные средства (остаточная стоимость, стр.010 - стр.020)                                                                                             </t>
  </si>
  <si>
    <t>030</t>
  </si>
  <si>
    <t xml:space="preserve">Нематериальные активы                                                                                (балансовая стоимость, 010200000) *                                                                                            </t>
  </si>
  <si>
    <t>040</t>
  </si>
  <si>
    <t>Амортизация нематериальных активов (010409000) *</t>
  </si>
  <si>
    <t>050</t>
  </si>
  <si>
    <t xml:space="preserve">Нематериальные активы                                                                                           (остаточная стоимость, стр. 040 -  стр.050)                                                                                              </t>
  </si>
  <si>
    <t>060</t>
  </si>
  <si>
    <t xml:space="preserve">Непроизведенные активы (балансовая стоимость, 010300000)                                                            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</si>
  <si>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</si>
  <si>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</si>
  <si>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</si>
  <si>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</si>
  <si>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</si>
  <si>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          в том числе</t>
  </si>
  <si>
    <t>капитальные вложения в основные средства (010601000)</t>
  </si>
  <si>
    <t>091</t>
  </si>
  <si>
    <t xml:space="preserve">            капитальные вложения в нематериальные </t>
  </si>
  <si>
    <t xml:space="preserve">            активы (010602000)</t>
  </si>
  <si>
    <t>092</t>
  </si>
  <si>
    <t xml:space="preserve">            капитальные вложения в непроизведенные</t>
  </si>
  <si>
    <t xml:space="preserve">            активы (010603000)</t>
  </si>
  <si>
    <t>093</t>
  </si>
  <si>
    <t>изготовление материальных запасов, готовой продукции (работ, услуг) (010604000)</t>
  </si>
  <si>
    <t>094</t>
  </si>
  <si>
    <t xml:space="preserve">Нефинансовые активы в составе имущества казны
 (стр.103 + стр.106 + стр109 + стр.111+ стр.112) </t>
  </si>
  <si>
    <t>100</t>
  </si>
  <si>
    <t xml:space="preserve">недвижимое имущество в составе имущества казны  (010801000) *                                                                                      </t>
  </si>
  <si>
    <t>101</t>
  </si>
  <si>
    <t>амортизация недвижимого имущества в составе имущества казны   (010410000) *</t>
  </si>
  <si>
    <t>102</t>
  </si>
  <si>
    <t xml:space="preserve">недвижимое имущество в составе имущества казны  (остаточная стоимость, стр.101 - стр.102 )                                                                                       </t>
  </si>
  <si>
    <t>103</t>
  </si>
  <si>
    <t>Форма 0503320 с. 3</t>
  </si>
  <si>
    <t>Форма 0503320 с.4</t>
  </si>
  <si>
    <t xml:space="preserve">движимое имущество в составе имущества казны  (010802000) *                                                                                      </t>
  </si>
  <si>
    <t>104</t>
  </si>
  <si>
    <t>амортизация движимого имущества в составе имущества казны   (010411000) *</t>
  </si>
  <si>
    <t>105</t>
  </si>
  <si>
    <t xml:space="preserve">движимое имущество в составе имущества казны  (остаточная стоимость, стр.104 - стр.105 )                                                                                    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</si>
  <si>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</si>
  <si>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1.12.00.00.0.00.0.000</t>
  </si>
  <si>
    <t>1.12.01.00.0.01.0.000</t>
  </si>
  <si>
    <t>1.13.00.00.0.00.0.000</t>
  </si>
  <si>
    <t>1.13.03.00.0.00.0.000</t>
  </si>
  <si>
    <t>1.3.0</t>
  </si>
  <si>
    <t>1.13.03.05.0.05.0.000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</si>
  <si>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</si>
  <si>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1.14.00.00.0.00.0.000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</si>
  <si>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</si>
  <si>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</si>
  <si>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1.14.02.03.0.05.0.000</t>
  </si>
  <si>
    <t>4.1.0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</si>
  <si>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</si>
  <si>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1.14.02.03.3.05.0.000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</si>
  <si>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</si>
  <si>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1.14.06.00.0.00.0.000</t>
  </si>
  <si>
    <t>4.3.0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</si>
  <si>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</si>
  <si>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</si>
  <si>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1.14.06.01.4.10.0.000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</si>
  <si>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</si>
  <si>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1.14.06.02.0.00.0.000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</si>
  <si>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</si>
  <si>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1.14.06.02.5.05.0.000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</si>
  <si>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</si>
  <si>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1.16.00.00.0.00.0.000</t>
  </si>
  <si>
    <t>1.16.03.00.0.00.0.000</t>
  </si>
  <si>
    <t>1.4.0</t>
  </si>
  <si>
    <t>Денежные взыскания (штрафы) за нарушение законодательства о налогах и сборах</t>
  </si>
  <si>
    <t>1.16.03.03.0.01.0.000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</si>
  <si>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</si>
  <si>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</si>
  <si>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</si>
  <si>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</si>
  <si>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</si>
  <si>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1.16.25.00.0.01.0.000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</si>
  <si>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</si>
  <si>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1.16.25.06.0.01.0.000</t>
  </si>
  <si>
    <t>Денежные взыскания (штрафы) за нарушение земельного законодательства</t>
  </si>
  <si>
    <t>321</t>
  </si>
  <si>
    <t>1.16.30.00.0.01.0.000</t>
  </si>
  <si>
    <t>Денежные взыскания (штрафы) за административные правонарушения в области дорожного движения</t>
  </si>
  <si>
    <t>1.16.32.00.0.00.0.000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</si>
  <si>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</si>
  <si>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1.16.32.00.0.05.0.000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</si>
  <si>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</si>
  <si>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161</t>
  </si>
  <si>
    <t>1.16.33.00.0.00.0.000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</si>
  <si>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</si>
  <si>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1.16.33.05.0.05.0.000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</si>
  <si>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</si>
  <si>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1.16.90.00.0.00.0.000</t>
  </si>
  <si>
    <t>1.16.90.05.0.05.0.000</t>
  </si>
  <si>
    <t>106</t>
  </si>
  <si>
    <t>177</t>
  </si>
  <si>
    <t>192</t>
  </si>
  <si>
    <t>1.17.00.00.0.00.0.000</t>
  </si>
  <si>
    <t>1.17.05.00.0.00.0.000</t>
  </si>
  <si>
    <t>1.8.0</t>
  </si>
  <si>
    <t>1.17.05.05.0.05.0.000</t>
  </si>
  <si>
    <t>1.18.00.00.0.00.0.000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</si>
  <si>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</si>
  <si>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1.18.05.00.0.05.0.000</t>
  </si>
  <si>
    <t>1.18.05.01.0.05.0.000</t>
  </si>
  <si>
    <t>1.18.05.03.0.05.0.000</t>
  </si>
  <si>
    <t>1.5.1</t>
  </si>
  <si>
    <t>1.18.05.03.0.05.0.003</t>
  </si>
  <si>
    <t>Доходы бюджетов муниципальных районов от возврата остатков субсидий и субвенций прошлых лет из бюджетов поселений</t>
  </si>
  <si>
    <t>1.19.00.00.0.00.0.000</t>
  </si>
  <si>
    <t>ВОЗВРАТ ОСТАТКОВ СУБСИДИЙ, СУБВЕНЦИЙ И ИНЫХ МЕЖБЮДЖЕТНЫХ ТРАНСФЕРТОВ, ИМЕЮЩИХ ЦЕЛЕВОЕ НАЗНАЧЕНИЕ, ПРОШЛЫХ ЛЕТ</t>
  </si>
  <si>
    <t>1.19.05.00.0.05.0.000</t>
  </si>
  <si>
    <t>2.00.00.00.0.00.0.000</t>
  </si>
  <si>
    <t>2.02.00.00.0.00.0.000</t>
  </si>
  <si>
    <t>2.02.01.00.0.00.0.000</t>
  </si>
  <si>
    <t>2.02.01.00.1.00.0.000</t>
  </si>
  <si>
    <t>2.02.01.00.1.05.0.000</t>
  </si>
  <si>
    <t>2.02.01.00.1.05.0.101</t>
  </si>
  <si>
    <t>2.02.02.00.0.00.0.000</t>
  </si>
  <si>
    <t>2.02.02.00.8.00.0.000</t>
  </si>
  <si>
    <t>2.02.02.00.8.05.0.000</t>
  </si>
  <si>
    <t>2.02.02.00.8.05.8.000</t>
  </si>
  <si>
    <t>Субсидии за счет средств федерального бюджета на реализацию подпрограммы «Обеспечение жильем молодых семей» Федеральной целевой программы «Жилище» на 2002-2010 годы, утвержденной постановлением Правительства Российской Федерации от 17 сентября 2001 года</t>
  </si>
  <si>
    <t>2.02.02.00.8.05.9.000</t>
  </si>
  <si>
    <t>2.02.02.00.9.00.0.000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</si>
  <si>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</si>
  <si>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2.02.02.00.9.05.0.000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</si>
  <si>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</si>
  <si>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2.02.02.00.9.05.8.000</t>
  </si>
  <si>
    <t>Субсидии  за счет средств федерального бюджета на оказание государственной поддержки малого и среднего предпринимательства</t>
  </si>
  <si>
    <t>2.02.02.00.9.05.9.000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</si>
  <si>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(фермерские)хозяйства</t>
  </si>
  <si>
    <t>2.02.02.04.2.00.0.000</t>
  </si>
  <si>
    <t>2.02.02.04.2.05.0.000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</si>
  <si>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</si>
  <si>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2.02.02.04.2.05.7.301</t>
  </si>
  <si>
    <t>Субсидии на подготовку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к новому учебному году</t>
  </si>
  <si>
    <t>2.02.02.99.9.00.0.000</t>
  </si>
  <si>
    <t>Прочие субсидии</t>
  </si>
  <si>
    <t>2.02.02.99.9.05.0.000</t>
  </si>
  <si>
    <t>Прочие субсидии бюджетам муниципальных районов</t>
  </si>
  <si>
    <t>2.02.02.99.9.05.1.903</t>
  </si>
  <si>
    <t>2.02.02.99.9.05.1.905</t>
  </si>
  <si>
    <t>2.02.02.99.9.05.1.906</t>
  </si>
  <si>
    <t>Приобретение и установка систем охранно-пожарной сигнализации и оповещения,  тревожной кнопки для муниципальных учреждений культуры и муниципальных образовательных учреждений в области культуры</t>
  </si>
  <si>
    <t>2.02.02.99.9.05.1.911</t>
  </si>
  <si>
    <t>Капитальный ремонт и реконструкция зданий муниципальных учреждений культуры  и муниципальных образовательных учреждений в области культуры</t>
  </si>
  <si>
    <t>2.02.02.99.9.05.2.501</t>
  </si>
  <si>
    <t>Проведение капитального ремонта, реконструкции зданий, сооружений, помещений муниципальных учреждений здравоохранения в соответствии с пунктом 1.4 программы</t>
  </si>
  <si>
    <t>2.02.02.99.9.05.2.902</t>
  </si>
  <si>
    <t>Субсидии на реализацию мероприятий,предусмотренных долгосрочной целевой программой "Обеспечение жизнедеятельности образовательных учреждений края" на 2010-2012 годы.Приобретение медицинского оборудования для оснащения медицинских кабинетов образовательны</t>
  </si>
  <si>
    <t>2.02.02.99.9.05.3.601</t>
  </si>
  <si>
    <t>2.02.02.99.9.05.3.901</t>
  </si>
  <si>
    <t>Субсидии на реализацию мероприятий долгосрочной целевой программы «Комплексные меры противодействия распространению наркомании, пьянства и алкоголизма в Красноярском крае» на 2010-2012 годы"</t>
  </si>
  <si>
    <t>2.02.02.99.9.05.5.001</t>
  </si>
  <si>
    <t>Субсидии на реализацию мероприятий, предусмотренных краевой целевой программой «Обеспечение пожарной безопасности территории Красноярского края» на 2008-2010 годы, утвержденной Законом края от 7 декабря 2007 года № 3-914</t>
  </si>
  <si>
    <t>2.02.02.99.9.05.5.002</t>
  </si>
  <si>
    <t>2.02.02.99.9.05.5.501</t>
  </si>
  <si>
    <t>Субсидии на реализацию мероприятий, предусмотренных долгосрочной целевой программой «О территориальном планировании Красноярского края на 2009-2011 годы», утвержденной постановлением Правительства Красноярского края от 7 апреля 2009 года № 175-п</t>
  </si>
  <si>
    <t>2.02.02.99.9.05.6.101</t>
  </si>
  <si>
    <t>2.02.02.99.9.05.6.201</t>
  </si>
  <si>
    <t>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</si>
  <si>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>2.02.02.99.9.05.6.806</t>
  </si>
  <si>
    <t>субсидии на реализацию мероприятий краевой целевой программы «Повышение эффективности деятельности органов местного самоуправления в Красноярском крае» на 2008-2010 годы, утвержденной Законом края от 6 декабря 2007 года № 3-772  Реализация проектов по бл</t>
  </si>
  <si>
    <t>2.02.02.99.9.05.6.901</t>
  </si>
  <si>
    <t>Субсидии на подготовку и проведение выборов в органы местного самоуправления</t>
  </si>
  <si>
    <t>2.02.02.99.9.05.7.001</t>
  </si>
  <si>
    <t>"Субсидии на организацию двухразового питания в лагерях с дневным пребыванием детей, в том числе на оплату стоимости набора продуктов питания или готовых блюд и их транспортировку "</t>
  </si>
  <si>
    <t>2.02.02.99.9.05.7.101</t>
  </si>
  <si>
    <t>Субсидии на оплату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</si>
  <si>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2.02.02.99.9.05.7.701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</si>
  <si>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2010-2012 годы, утвержденной поста</t>
  </si>
  <si>
    <t>2.02.02.99.9.05.8.201</t>
  </si>
  <si>
    <t>субсидии на компенсацию (возмещение) расходов организаций жилищно-коммунального комплекса края, предоставляющих услуги теплоснабжения  населению</t>
  </si>
  <si>
    <t>2.02.02.99.9.05.8.501</t>
  </si>
  <si>
    <t>№ п/п</t>
  </si>
  <si>
    <t>Внутренние заимствования &lt;*&gt; (привлечение/погашение)</t>
  </si>
  <si>
    <t>2011г</t>
  </si>
  <si>
    <t>1.</t>
  </si>
  <si>
    <t>Кредиты кредитных организаций</t>
  </si>
  <si>
    <t>1.1</t>
  </si>
  <si>
    <t>получение</t>
  </si>
  <si>
    <t>2.2</t>
  </si>
  <si>
    <t>погашение</t>
  </si>
  <si>
    <t>2</t>
  </si>
  <si>
    <t>Бюджетные кредиты от других бюджетов бюджетной системы Россий ской Федерации</t>
  </si>
  <si>
    <t>2.1</t>
  </si>
  <si>
    <t>3</t>
  </si>
  <si>
    <t>Общий объем заимствований, направляемых на покрытие дефицита районного бюджета и погашение муниципальных долговых обязательств района</t>
  </si>
  <si>
    <t>3.1</t>
  </si>
  <si>
    <t>3.2</t>
  </si>
  <si>
    <t>(руб.)</t>
  </si>
  <si>
    <t>Наименование программ</t>
  </si>
  <si>
    <t>Целевая статья</t>
  </si>
  <si>
    <t>2011</t>
  </si>
  <si>
    <t>1</t>
  </si>
  <si>
    <t>4</t>
  </si>
  <si>
    <t>5</t>
  </si>
  <si>
    <t>Софинансирование мероприятий, за счет средств местного бюджета</t>
  </si>
  <si>
    <t>Софинансирование мероприятий, предусмотренных долгосрочной целевой программой "Культура Красноярья» на 2010-2012 годы" за счет средств местного бюджета (в рамках муниципальной целевой программы "Культура и молодежь Манского района на 2008-2010гг.")</t>
  </si>
  <si>
    <t>Софинансирование мероприятий, предусмотренных долгосрочной целевой программой "Долгосрочная целевая программа"Обеспечение жизнедеятельности образовательных учреждений края" на 2010-2012 годы" за счет средств местного бюджета</t>
  </si>
  <si>
    <t>Софинансирование мероприятий,предусмотренных долгосрочной целевой программой "Комплексные меры противодействия распространению наркомании, пьянства и алкоголизма в Красноярском крае" на 2010-2012 годы</t>
  </si>
  <si>
    <t>9223101</t>
  </si>
  <si>
    <t>9226001</t>
  </si>
  <si>
    <t>Программы:</t>
  </si>
  <si>
    <t>Осуществление государственных полномочий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</si>
  <si>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Расходы на организацию (возмещение расходов на организацию) питания обучающихся 10-х классов в период проведения учебных сборов на базе воинских частей или на базе образовательных учреждений, расположенных на территории муниципальных образований края, в которых отсутствуют воинские части в рамках КЦП "Комплексные меры поддержки гражданско-патриотического самоопределения молодежи Красноярского края" на 2008-2010 годы</t>
  </si>
  <si>
    <t>Софинансирование расходов на организацию (возмещение расходов на организацию) питания обучающихся 10-х классов в период проведения учебных сборов на базе воинских частей или на базе образовательных учреждений, расположенных на территории муниципальных образований края, в которых отсутствуют воинские части в рамках КЦП "Комплексные меры поддержки гражданско-патриотического самоопределения молодежи Красноярского края" на 2008-2010 годы за счет средств местного бюджета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</si>
  <si>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статьи 29 Закона Российской Федерации от 10 июля 1992 года № 3266-1 «Об образовании»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</si>
  <si>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</si>
  <si>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</si>
  <si>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</si>
  <si>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</si>
  <si>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</si>
  <si>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</si>
  <si>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</si>
  <si>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</si>
  <si>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</si>
  <si>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№ строки</t>
  </si>
  <si>
    <t>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</si>
  <si>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</si>
  <si>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</si>
  <si>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</si>
  <si>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</si>
  <si>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</si>
  <si>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</si>
  <si>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</si>
  <si>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</si>
  <si>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</si>
  <si>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</si>
  <si>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</si>
  <si>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069</t>
  </si>
  <si>
    <t>188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</si>
  <si>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</si>
  <si>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</si>
  <si>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</si>
  <si>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120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</si>
  <si>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</si>
  <si>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</si>
  <si>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</si>
  <si>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</si>
  <si>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</si>
  <si>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</si>
  <si>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</si>
  <si>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</si>
  <si>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081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</si>
  <si>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 за счет средств местного бюджета</t>
  </si>
  <si>
    <t>Другие вопросы в области образования</t>
  </si>
  <si>
    <t>0020420</t>
  </si>
  <si>
    <t>Центральный аппарат управления образования</t>
  </si>
  <si>
    <t>871</t>
  </si>
  <si>
    <t>Реализация государственной политики занятости населения за счет средств местного бюджета</t>
  </si>
  <si>
    <t>4529901</t>
  </si>
  <si>
    <t>Расходы на централизованную бухгалтерию</t>
  </si>
  <si>
    <t>4529902</t>
  </si>
  <si>
    <t>Расходы на межшкольный методический центр</t>
  </si>
  <si>
    <t>4529903</t>
  </si>
  <si>
    <t>Расходы на хозяйственную группу</t>
  </si>
  <si>
    <t>5221002</t>
  </si>
  <si>
    <t>Приобретение медицинского оборудования для оснащения медицинских кабинетов образовательных учреждений края</t>
  </si>
  <si>
    <t>022</t>
  </si>
  <si>
    <t>Мероприятия в сфере образования</t>
  </si>
  <si>
    <t>7950210</t>
  </si>
  <si>
    <t>7950220</t>
  </si>
  <si>
    <t>9210254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</si>
  <si>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(субвенции)</t>
  </si>
  <si>
    <t>9221002</t>
  </si>
  <si>
    <t>Приобретение медицинского оборудования для оснащения медицинских кабинетов образовательных учреждений края за счет средств местного бюджета</t>
  </si>
  <si>
    <t>к отчету за 2010 год</t>
  </si>
  <si>
    <t>План 2010г</t>
  </si>
  <si>
    <t>Факт 2010г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</si>
  <si>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</si>
  <si>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</si>
  <si>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</si>
  <si>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</si>
  <si>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</si>
  <si>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</si>
  <si>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и субвенций прошлых лет небюджетными организациями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</si>
  <si>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</si>
  <si>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</si>
  <si>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</si>
  <si>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</si>
  <si>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</si>
  <si>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</si>
  <si>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</si>
  <si>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</si>
  <si>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</si>
  <si>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Субсидии бюджетам на государственную поддержку внедрения комплексных мер модернизации образования</t>
  </si>
  <si>
    <t>Субсидии на поддержку деятельности муниципальных молодежных центров</t>
  </si>
  <si>
    <t>ПРОГРАММА ВНУТРЕННИХ ЗАИМСТВОВАНИЙ МАНСКОГО РАЙОНА</t>
  </si>
  <si>
    <t>(рублей)</t>
  </si>
  <si>
    <t>Глава администрации района</t>
  </si>
  <si>
    <t>Л.И.Федотенко</t>
  </si>
  <si>
    <t>Глава администрации района                                                                                           Л.И.Федотенко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</si>
  <si>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</si>
  <si>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1.01.02.02.2.01.1.000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</si>
  <si>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</si>
  <si>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1.01.02.02.2.01.2.000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</si>
  <si>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</si>
  <si>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1.01.02.02.2.01.3.000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</si>
  <si>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</si>
  <si>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</si>
  <si>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</si>
  <si>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10</t>
  </si>
  <si>
    <t>Социальное обеспечение населения</t>
  </si>
  <si>
    <t>5053602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</si>
  <si>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краевого бюджета</t>
  </si>
  <si>
    <t>005</t>
  </si>
  <si>
    <t>Социальные выплаты</t>
  </si>
  <si>
    <t>014</t>
  </si>
  <si>
    <t>Управление сельского хозяйства администрации Манского района</t>
  </si>
  <si>
    <t>05</t>
  </si>
  <si>
    <t>Сельское хозяйство и рыболовство</t>
  </si>
  <si>
    <t>2670501</t>
  </si>
  <si>
    <t>006</t>
  </si>
  <si>
    <t>Субсидии юридическим лицам</t>
  </si>
  <si>
    <t>5225635</t>
  </si>
  <si>
    <t>Возмещение части затрат на уплату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</si>
  <si>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9210252</t>
  </si>
  <si>
    <t>Выполнение отдельных государственных полномочий по решению вопросов поддержки сельскохозяйственного производства</t>
  </si>
  <si>
    <t>457</t>
  </si>
  <si>
    <t>458</t>
  </si>
  <si>
    <t>5223300</t>
  </si>
  <si>
    <t>Долгосрочная целевая программа "Комплексные меры противодействия распространению наркомании, пьянства и алкоголизма в Красноярском крае" на 2010-2012 годы</t>
  </si>
  <si>
    <t>9223300</t>
  </si>
  <si>
    <t>015</t>
  </si>
  <si>
    <t>Муниципальное учреждение культуры "Манская межпоселенческая библиотека"</t>
  </si>
  <si>
    <t>08</t>
  </si>
  <si>
    <t>Культура</t>
  </si>
  <si>
    <t>4429900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</si>
  <si>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</si>
  <si>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</si>
  <si>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</si>
  <si>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781</t>
  </si>
  <si>
    <t>Софинансирование расходов по комплектованию книжных фондов библиотек за счет средств местного бюджета</t>
  </si>
  <si>
    <t>810</t>
  </si>
  <si>
    <t>Расходы за счет доходов от предпринимательской деятельности</t>
  </si>
  <si>
    <t>850</t>
  </si>
  <si>
    <t>Расходы на погашение кредиторской задолженности</t>
  </si>
  <si>
    <t>870</t>
  </si>
  <si>
    <t>Реализация государственной политики занятости населения за счет средств Центра занятости населения</t>
  </si>
  <si>
    <t>872</t>
  </si>
  <si>
    <t>Реализация государственной политики занятости населения в сфере содействия трудоустройству инвалидов за счет средств Центра занятости населения</t>
  </si>
  <si>
    <t>4500600</t>
  </si>
  <si>
    <t>5201501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</si>
  <si>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</si>
  <si>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5220440</t>
  </si>
  <si>
    <t>Комплектование фондов муниципальных библиотек края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</si>
  <si>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</si>
  <si>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</si>
  <si>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5220442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</si>
  <si>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</si>
  <si>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5220443</t>
  </si>
  <si>
    <t>Приобретение и установка систем охранно-пожарной согнализации и оповещения, тревожной кнопки для муниципальных учреждений культуры и муниципальных образовательных учреждений в области культуры</t>
  </si>
  <si>
    <t>5220448</t>
  </si>
  <si>
    <t>Капитальный ремонт и реконструкция зданий муниципальных учреждений культуры и муниципальных образовательных учреждений в области культуры</t>
  </si>
  <si>
    <t>9220440</t>
  </si>
  <si>
    <t>Комплектование фондов муниципальных библиотек края за счет средств местного бюджета (в рамках муниципальной целевой программы "Культура и молодежь Манского района на 2008-2010гг.")</t>
  </si>
  <si>
    <t>9220442</t>
  </si>
  <si>
    <t>9220443</t>
  </si>
  <si>
    <t>9220448</t>
  </si>
  <si>
    <t>016</t>
  </si>
  <si>
    <t>Муниципальное учреждение "Молодежный центр "Феникс"</t>
  </si>
  <si>
    <t>07</t>
  </si>
  <si>
    <t>Молодежная политика и оздоровление детей</t>
  </si>
  <si>
    <t>4310100</t>
  </si>
  <si>
    <t>Проведение мероприятий для детей и молодежи</t>
  </si>
  <si>
    <t>811</t>
  </si>
  <si>
    <t>Расходы за счет безвозмездных поступлений по предпринимательской и иной приносящей доход деятельности</t>
  </si>
  <si>
    <t>4310101</t>
  </si>
  <si>
    <t>Поддержка деятельности муниципальных молодежных центров (субсидии)</t>
  </si>
  <si>
    <t>Управление социальной защиты населения администрации Манского района</t>
  </si>
  <si>
    <t>02</t>
  </si>
  <si>
    <t>Социальное обслуживание населения</t>
  </si>
  <si>
    <t>9210261</t>
  </si>
  <si>
    <t>Реализация передаваемых полномочий по содержанию учреждений социального обслуживания населения по Закону края  «О социальном обслуживании населения»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</si>
  <si>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</si>
  <si>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</si>
  <si>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</si>
  <si>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</si>
  <si>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</si>
  <si>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</si>
  <si>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5055301</t>
  </si>
  <si>
    <t>Ежемесячное пособие на ребенка</t>
  </si>
  <si>
    <t>5055302</t>
  </si>
  <si>
    <t>Расходы на доставку ежемесячного пособия на ребенка</t>
  </si>
  <si>
    <t>5055530</t>
  </si>
  <si>
    <t xml:space="preserve">Расходы на передачу полномочий по воинскому учету по поселениям Манского района за 2010 год </t>
  </si>
  <si>
    <t xml:space="preserve">План                 </t>
  </si>
  <si>
    <t>Дотации на обеспечение сбалансированности бюджетов поселений Манского района                                                                                                                                                                за 2010 год</t>
  </si>
  <si>
    <t xml:space="preserve">за 2010 год </t>
  </si>
  <si>
    <t>План</t>
  </si>
  <si>
    <t xml:space="preserve">Расходы на передачу государственных полномочий по созданию и обеспечению деятельности административных комиссий по поселениям Манского района за 2010 год </t>
  </si>
  <si>
    <t xml:space="preserve">Расходы на реализацию мероприятий, предусмотренных краевой целевой программой «Обеспечение пожарной безопасности территории Красноярского края» на 2008-2010 годы по поселениям Манского района за 2010 год </t>
  </si>
  <si>
    <t>к  годовому отчету за 2010 год</t>
  </si>
  <si>
    <t>ИТОГО:  план</t>
  </si>
  <si>
    <t>План  2010г.</t>
  </si>
  <si>
    <t>Проведение противопаводковых мероприятий по поселениям                                     Манского района                                                                                                                                                    за 2010 год</t>
  </si>
  <si>
    <t xml:space="preserve">Расходы на компенсацию (возмещение) расходов организаций жилищно-коммунального комплекса края, предоставляющих услуги теплоснабжения  населению за счет средств краевого бюджета по поселениям Манского района                                  </t>
  </si>
  <si>
    <t>к отчету за  2010 год</t>
  </si>
  <si>
    <t xml:space="preserve">Расходы на подготовку и проведение выборов в органы местного самоуправления по поселениям Манского района                                                                                на 2010 год </t>
  </si>
  <si>
    <t>Распределение расходов на реализацию проектов по благоустройству в целях улучшения архитектурного облика городских (сельских) поселений и городских округов за 2010 год</t>
  </si>
  <si>
    <t xml:space="preserve">План   </t>
  </si>
  <si>
    <t>Публичные нормативные обязательства  на 2010 год</t>
  </si>
  <si>
    <t>Премирование поселений в соответствии с Постановлением администрации района от 22.07.2009г. №489 "О проведении ежегодного районного конкурса на звание "Самый благоустроенный поселок района"</t>
  </si>
  <si>
    <t xml:space="preserve">Сумма , руб.                 </t>
  </si>
  <si>
    <t>Районный фонд финансовой поддержки, всего,  руб.</t>
  </si>
  <si>
    <t>Изменение,                                       руб.</t>
  </si>
  <si>
    <t>Региональный фонд финансовой поддержки из краевого бюджета,                                       руб.</t>
  </si>
  <si>
    <t>Мероприятия, предусмотренные краевой целевой программой «Обеспечение пожарной безопасности территории Красноярского края» на 2008-2010</t>
  </si>
  <si>
    <t>Численность постоянного населения муниципального образования, чел.</t>
  </si>
  <si>
    <t>Сумма расходов, руб.                 (S/N*Ni)</t>
  </si>
  <si>
    <t>Наименование публичного обязательства</t>
  </si>
  <si>
    <t>Сумма на 2011 год</t>
  </si>
  <si>
    <t>в том числе:</t>
  </si>
  <si>
    <t>Тимошеннко М.Т.</t>
  </si>
  <si>
    <t>Комаров А.И.</t>
  </si>
  <si>
    <t>Слесаренок К.С.</t>
  </si>
  <si>
    <t>субсидии на реализацию мероприятий, предусмотренных краевой целевой программой «Комплексные меры поддержки гражданско-патриотического самоопределения молодежи  Красноярского края» на 2008 – 2010 годы, утвержденной Законом края от 20 декабря 2007 года № 4</t>
  </si>
  <si>
    <t>2.02.02.99.9.05.2.401</t>
  </si>
  <si>
    <t>Субсидия бюджету Манского района на финансирование (возмещение) расходов по провидению ремонта здания и оснащению оборудованием (приобретение и установка) муниципального общеобразовательного учреждения "Кияйская средняя общеобразовательная школа"</t>
  </si>
  <si>
    <t>2.02.02.99.9.05.4.601</t>
  </si>
  <si>
    <t xml:space="preserve">нематериальные активы в составе имущества казны  (010803000) *                                                                                      </t>
  </si>
  <si>
    <t>107</t>
  </si>
  <si>
    <t>амортизация нематериальных активов в составе имущества казны   (010412000) *</t>
  </si>
  <si>
    <t>108</t>
  </si>
  <si>
    <t xml:space="preserve">нематериальные активы  в составе имущества казны  (остаточная стоимость, стр.107 - стр.108 )                                                                                      </t>
  </si>
  <si>
    <t>109</t>
  </si>
  <si>
    <t xml:space="preserve">непроизведенные активы в составе имущества казны  (010804000)                                                                                    </t>
  </si>
  <si>
    <t>111</t>
  </si>
  <si>
    <t xml:space="preserve">материальные запасы в составе имущества казны (010805000)                                                                                       </t>
  </si>
  <si>
    <t>112</t>
  </si>
  <si>
    <t>Нефинансовые активы в пути (010700000)</t>
  </si>
  <si>
    <t xml:space="preserve">            основные средства в пути (010701000)</t>
  </si>
  <si>
    <t>121</t>
  </si>
  <si>
    <t xml:space="preserve">            нематериальные активы в пути ( 010702000)</t>
  </si>
  <si>
    <t>122</t>
  </si>
  <si>
    <t xml:space="preserve">            материальные запасы в пути (010703000)</t>
  </si>
  <si>
    <t>123</t>
  </si>
  <si>
    <t>Итого по разделу I (стр.030 + стр.060 + стр.070 + стр.080 + стр.090 + стр.120)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</si>
  <si>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</si>
  <si>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</si>
  <si>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</si>
  <si>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</si>
  <si>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</si>
  <si>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денежные средства учреждения на счетах (020101000)</t>
  </si>
  <si>
    <t>171</t>
  </si>
  <si>
    <t>денежные средства учреждения, полученные во временное распоряжение (020102000)</t>
  </si>
  <si>
    <t>172</t>
  </si>
  <si>
    <t>денежные средства учреждения в пути (020103000)</t>
  </si>
  <si>
    <t>173</t>
  </si>
  <si>
    <t>касса (020104000)</t>
  </si>
  <si>
    <t>174</t>
  </si>
  <si>
    <t>денежные документы (020105000)</t>
  </si>
  <si>
    <t>175</t>
  </si>
  <si>
    <t>аккредитивы  (020106000)</t>
  </si>
  <si>
    <t>176</t>
  </si>
  <si>
    <t>денежные средства учреждения в иностранной валюте (020107000)</t>
  </si>
  <si>
    <t>Форма 0503320 с.5</t>
  </si>
  <si>
    <t>Форма 0503320 с. 6</t>
  </si>
  <si>
    <t>Средства на счетах бюджетов (020200000)</t>
  </si>
  <si>
    <t>190</t>
  </si>
  <si>
    <t xml:space="preserve">               в том числе:</t>
  </si>
  <si>
    <t>средства единого счета бюджета (020201000)</t>
  </si>
  <si>
    <t>191</t>
  </si>
  <si>
    <t>средства бюджета в пути (020202000)</t>
  </si>
  <si>
    <t>средства бюджета в иностранной валюте (020203000)</t>
  </si>
  <si>
    <t>193</t>
  </si>
  <si>
    <t>Финансовые вложения (020400000)</t>
  </si>
  <si>
    <t>210</t>
  </si>
  <si>
    <t>депозиты, иные финансовые вложения  (020401000)</t>
  </si>
  <si>
    <t>211</t>
  </si>
  <si>
    <t>акции и иные формы участия в капитале (020402000)</t>
  </si>
  <si>
    <t>212</t>
  </si>
  <si>
    <t>облигации, векселя (020403000)</t>
  </si>
  <si>
    <t>213</t>
  </si>
  <si>
    <t>Вложения в финансовые активы (021500000)</t>
  </si>
  <si>
    <t>220</t>
  </si>
  <si>
    <r>
      <t xml:space="preserve">Расчеты </t>
    </r>
    <r>
      <rPr>
        <sz val="8"/>
        <rFont val="Arial Cyr"/>
        <family val="2"/>
      </rPr>
      <t>по доходам (020500000)</t>
    </r>
  </si>
  <si>
    <t>230</t>
  </si>
  <si>
    <t>Расчеты по выданным авансам (020600000)</t>
  </si>
  <si>
    <t>260</t>
  </si>
  <si>
    <t>Расчеты по бюджетным кредитам (020700000)</t>
  </si>
  <si>
    <t>290</t>
  </si>
  <si>
    <t>Расчеты с подотчетными лицами (020800000)</t>
  </si>
  <si>
    <t>310</t>
  </si>
  <si>
    <t>Расчеты по недостачам (020900000)</t>
  </si>
  <si>
    <t>320</t>
  </si>
  <si>
    <t>Расчеты с прочими дебиторами (021000000)</t>
  </si>
  <si>
    <t>330</t>
  </si>
  <si>
    <t xml:space="preserve">                из них:</t>
  </si>
  <si>
    <t>расчеты по НДС по приобретенным материальным ценностям, работам, услугам (021001000)</t>
  </si>
  <si>
    <t>331</t>
  </si>
  <si>
    <t>расчеты по операциям с наличными денежными средствами получателя бюджетных средств (021003000)</t>
  </si>
  <si>
    <t>333</t>
  </si>
  <si>
    <r>
      <t xml:space="preserve">Итого по разделу II </t>
    </r>
    <r>
      <rPr>
        <sz val="8"/>
        <rFont val="Arial Cyr"/>
        <family val="2"/>
      </rPr>
      <t>(стр.170 +стр.190 + стр.210 + стр.220 + стр.230 + стр.260 + стр.290 + стр.310 + стр.320 + стр. 330)</t>
    </r>
  </si>
  <si>
    <t>400</t>
  </si>
  <si>
    <t>Суммы, подлежащие взаимоисключению 
(стр.406+стр.407+стр.408)</t>
  </si>
  <si>
    <t>405</t>
  </si>
  <si>
    <t xml:space="preserve">по расчетам по межбюджетным трансфертам (120505000) </t>
  </si>
  <si>
    <t>406</t>
  </si>
  <si>
    <t>по расчетам в части неиспользованных остатков межбюджетных трансфертов прошлых лет (120612000)</t>
  </si>
  <si>
    <t>407</t>
  </si>
  <si>
    <t>по  предоставленным бюджетным кредитам другим бюджетам бюджетной системы Российской Федерации (1207020000)</t>
  </si>
  <si>
    <t>408</t>
  </si>
  <si>
    <t>БАЛАНС (стр.150 + стр.400)</t>
  </si>
  <si>
    <t>410</t>
  </si>
  <si>
    <t>Форма 0503320 с. 7</t>
  </si>
  <si>
    <t>Форма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</si>
  <si>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</si>
  <si>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</si>
  <si>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</si>
  <si>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</si>
  <si>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</si>
  <si>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</si>
  <si>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</si>
  <si>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</si>
  <si>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</si>
  <si>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</si>
  <si>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на случай временной нетрудоспособности и в связи с материнством (030302000)</t>
  </si>
  <si>
    <t>512</t>
  </si>
  <si>
    <t>расчеты по единому социальному налогу и страховым взносам на обязательное социальное страхование на случай временной нетрудоспособности и в связи материнством (030302000)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</si>
  <si>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</si>
  <si>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</si>
  <si>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</si>
  <si>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</si>
  <si>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прочим платежам в бюджет (030305000)</t>
  </si>
  <si>
    <t>515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</si>
  <si>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</si>
  <si>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516</t>
  </si>
  <si>
    <t>Прочие расчеты с кредиторами (030400000)</t>
  </si>
  <si>
    <t>530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</si>
  <si>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</si>
  <si>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</si>
  <si>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</si>
  <si>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</si>
  <si>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</si>
  <si>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</si>
  <si>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 расходы (030404000)</t>
  </si>
  <si>
    <t>534</t>
  </si>
  <si>
    <t>Итого по разделу III (стр.470 + стр.490 + стр. 510 + стр.530)</t>
  </si>
  <si>
    <t>600</t>
  </si>
  <si>
    <t>IV. Финансовый результат</t>
  </si>
  <si>
    <r>
      <t>Финансовый результат  
(040000000)  (стр.620</t>
    </r>
    <r>
      <rPr>
        <strike/>
        <sz val="8"/>
        <rFont val="Arial CYR"/>
        <family val="2"/>
      </rPr>
      <t xml:space="preserve">+ </t>
    </r>
    <r>
      <rPr>
        <sz val="8"/>
        <rFont val="Arial Cyr"/>
        <family val="2"/>
      </rPr>
      <t>стр.690)</t>
    </r>
  </si>
  <si>
    <t>610</t>
  </si>
  <si>
    <t>Финансовый результат учреждения (040100000)</t>
  </si>
  <si>
    <t>620</t>
  </si>
  <si>
    <t>Финансовый результат прошлых отчетных периодов (040103000)</t>
  </si>
  <si>
    <t>670</t>
  </si>
  <si>
    <t>Доходы будущих периодов (040104100)</t>
  </si>
  <si>
    <t>680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</si>
  <si>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</si>
  <si>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</si>
  <si>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(040203000)</t>
  </si>
  <si>
    <t>800</t>
  </si>
  <si>
    <r>
      <t xml:space="preserve">Суммы, подлежащие взаимоисключению 
</t>
    </r>
    <r>
      <rPr>
        <sz val="8"/>
        <rFont val="Arial Cyr"/>
        <family val="0"/>
      </rPr>
      <t>(стр.891+стр.892)</t>
    </r>
  </si>
  <si>
    <t>890</t>
  </si>
  <si>
    <t>Суммы, подлежащие взаимоисключению 
(стр.891+стр.892)</t>
  </si>
  <si>
    <t>по осуществленным заимствованиям от других бюджетов бюджетной системы Российской Федерации (130101000)</t>
  </si>
  <si>
    <t>891</t>
  </si>
  <si>
    <t>по расчетам по межбюджетным транфертам (130212000)</t>
  </si>
  <si>
    <t>892</t>
  </si>
  <si>
    <t>БАЛАНС (стр.600 + стр.610)</t>
  </si>
  <si>
    <t>900</t>
  </si>
  <si>
    <t>_________________</t>
  </si>
  <si>
    <t>* Данные по этим строкам в валюту баланса не входят.</t>
  </si>
  <si>
    <t>Муниципального района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</si>
  <si>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</si>
  <si>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</si>
  <si>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</si>
  <si>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012 01 03 00 00 00 0000 800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</si>
  <si>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</si>
  <si>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012 01 03 00 00 05 0000 810</t>
  </si>
  <si>
    <t>Погашение бюджетами муниципальных районов кредитов от 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</si>
  <si>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</si>
  <si>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</si>
  <si>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</si>
  <si>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>Увеличение остатков средств бюджета</t>
  </si>
  <si>
    <t>012 01 05 02 00 00 0000 500</t>
  </si>
  <si>
    <t xml:space="preserve">Увеличение прочих остатков средств бюджетов </t>
  </si>
  <si>
    <t>012 01 05 02 01 00 0000 510</t>
  </si>
  <si>
    <t xml:space="preserve">Увеличение прочих остатков денежных средств бюджетов </t>
  </si>
  <si>
    <t>012 01 05 02 01 05 0000 510</t>
  </si>
  <si>
    <t>Увеличение прочих остатков денежных средств бюджетов муниципальных районов</t>
  </si>
  <si>
    <t>012 01 05 00 00 00 0000 600</t>
  </si>
  <si>
    <t>Уменьшение остатков средств бюджетов</t>
  </si>
  <si>
    <t>012 01 05 02 00 00 0000 600</t>
  </si>
  <si>
    <t xml:space="preserve">Уменьшение прочих остатков средств бюджетов </t>
  </si>
  <si>
    <t>012 01 05 02 01 00 0000 610</t>
  </si>
  <si>
    <t xml:space="preserve">Уменьшение прочих остатков денежных средств бюджетов </t>
  </si>
  <si>
    <t>012 01 05 02 01 05 0000 610</t>
  </si>
  <si>
    <t>Уменьшение прочих остатков денежных средств бюджетов муниципальных районов</t>
  </si>
  <si>
    <t>012 01 06 00 00 00 0000 000</t>
  </si>
  <si>
    <t>Иные источники внутреннего финансирования дефицитов бюджета</t>
  </si>
  <si>
    <t>012 01 06 05 00 00 0000 000</t>
  </si>
  <si>
    <t>Бюджетные кредиты, предоставленные внутри страны в валюте Российской федерации</t>
  </si>
  <si>
    <t>012 01 06 05 00 00 0000 600</t>
  </si>
  <si>
    <t xml:space="preserve">Возврат бюджетных кредитов, предоставленных внутри страны в валюте Российской федерации </t>
  </si>
  <si>
    <t>012 01 06 05 01 05 0000 640</t>
  </si>
  <si>
    <t xml:space="preserve">Возврат бюджетных кредитов, предоставленных юридическим лицам из бюджетов муниципальных образований в валюте Российской федерации </t>
  </si>
  <si>
    <t>012 01 06 05 01 05 0100 640</t>
  </si>
  <si>
    <t>Возврат бюджетных кредитов организациями АПК на приобретение ГСМ</t>
  </si>
  <si>
    <r>
      <t>Приложение №</t>
    </r>
    <r>
      <rPr>
        <b/>
        <u val="single"/>
        <sz val="12"/>
        <rFont val="Times New Roman"/>
        <family val="1"/>
      </rPr>
      <t>1</t>
    </r>
  </si>
  <si>
    <t>Приложение №18</t>
  </si>
  <si>
    <t>Наименование</t>
  </si>
  <si>
    <t xml:space="preserve">Сумма  руб.                 </t>
  </si>
  <si>
    <t>2010г.</t>
  </si>
  <si>
    <t>Первоманский</t>
  </si>
  <si>
    <t>2.</t>
  </si>
  <si>
    <t>Камарчагский</t>
  </si>
  <si>
    <t>3.</t>
  </si>
  <si>
    <t>Каменский</t>
  </si>
  <si>
    <t>4.</t>
  </si>
  <si>
    <t>Шалинский</t>
  </si>
  <si>
    <t>5.</t>
  </si>
  <si>
    <t>Кияйский</t>
  </si>
  <si>
    <t>6.</t>
  </si>
  <si>
    <t>Унгутский</t>
  </si>
  <si>
    <t>Нарвинский</t>
  </si>
  <si>
    <t>8.</t>
  </si>
  <si>
    <t>Орешенский</t>
  </si>
  <si>
    <t>9.</t>
  </si>
  <si>
    <t>Колбинский</t>
  </si>
  <si>
    <t>10.</t>
  </si>
  <si>
    <t>Степнобаджейский</t>
  </si>
  <si>
    <t>11.</t>
  </si>
  <si>
    <t>Выезжелогский</t>
  </si>
  <si>
    <t xml:space="preserve">Итого: </t>
  </si>
  <si>
    <t xml:space="preserve">Сумма руб.                 </t>
  </si>
  <si>
    <t>7.</t>
  </si>
  <si>
    <t xml:space="preserve">Распределение расходов на компенсацию (возмещение) расходов организаций жилищно-коммунального комплекса края, предоставляющих услуги теплоснабжения  населению за счет средств местного бюджета по поселениям Манского района                                  </t>
  </si>
  <si>
    <t xml:space="preserve">План </t>
  </si>
  <si>
    <t>Факт</t>
  </si>
  <si>
    <t>% исполнения</t>
  </si>
  <si>
    <t xml:space="preserve">Муниципальные и долгосрочные целевые программы за 2010 год </t>
  </si>
  <si>
    <t xml:space="preserve">бюджета за 2010 год </t>
  </si>
  <si>
    <t>Фонда финансовой поддержки и регионального фонда финансовой поддержки из краевого бюджета по поселениям Манского района за 2010г.</t>
  </si>
  <si>
    <t>Ежемесячное денежное вознаграждение за классное руководство за счет средств федерального бюджета</t>
  </si>
  <si>
    <t>5200902</t>
  </si>
  <si>
    <t>Ежемесячное денежное вознаграждение за классное руководство за счет средств краевого бюджета</t>
  </si>
  <si>
    <t>5201202</t>
  </si>
  <si>
    <t>Подготовка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к новому учебному году</t>
  </si>
  <si>
    <t>5201222</t>
  </si>
  <si>
    <t>Подготовка муниципальных образовательных учреждений, реализующих общеобразовательные программы начального общего, основного общего и среднего (полного) общего образования, к новому учебному году за счет средств местного бюджета</t>
  </si>
  <si>
    <t>9210167</t>
  </si>
  <si>
    <t>Обеспечение мер социальной поддержки реабилитированных лиц и лиц, признанных пострадавшими от политических репрессий</t>
  </si>
  <si>
    <t>5056005</t>
  </si>
  <si>
    <t>Ежемесячная денежная выплата реабилитированным лицам и лицам, признанным пострадавшими от политических репрессий</t>
  </si>
  <si>
    <t>5056006</t>
  </si>
  <si>
    <t>Доставка и пересылка ежемесячных денежных выплат</t>
  </si>
  <si>
    <t>5056010</t>
  </si>
  <si>
    <t>Предоставление субсидий в качестве помощи для оплаты жилья и коммунальных услуг  реабилитированным лицам и лицам, признанным пострадавшими от политических репрессий</t>
  </si>
  <si>
    <t>5056011</t>
  </si>
  <si>
    <t>Доставка и пересылка субсидий, предоставляемых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</si>
  <si>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5056012</t>
  </si>
  <si>
    <t>5056501</t>
  </si>
  <si>
    <t>5056502</t>
  </si>
  <si>
    <t>5056504</t>
  </si>
  <si>
    <t>Предоставление субсидий в качестве помощи для оплаты жилья и коммунальных услуг с учетом их доходов</t>
  </si>
  <si>
    <t>5056507</t>
  </si>
  <si>
    <t>Предоставление субсидий для оплаты жилья и коммунальных услуг  лицам, работающим и проживающим в сельской местности</t>
  </si>
  <si>
    <t>5056508</t>
  </si>
  <si>
    <t>Дополнительные субсидии участникам, инвалидам Великой Отечественной войны и лицам, приравненным к ним для оплаты жилья и коммунальных услуг</t>
  </si>
  <si>
    <t>5056509</t>
  </si>
  <si>
    <t>Дополнительные субсидии супругу (супруге), детям погибших (умерших, без вести пропавших) военнослужащих, ветеранов боевых действий, инвалидов боевых действий для оплаты жилья и коммунальных услуг</t>
  </si>
  <si>
    <t>5056511</t>
  </si>
  <si>
    <t>Доставка субсидий, предоставляемых гражданам в качестве помощи для оплаты жилья и коммунальных услуг с учетом их доходов</t>
  </si>
  <si>
    <t>5056515</t>
  </si>
  <si>
    <t>Предоставление субсидий многодетным семьям для оплаты жилья и коммунальных услуг</t>
  </si>
  <si>
    <t>5056610</t>
  </si>
  <si>
    <t>Ежемесячная денежная выплата ветеранам труда края, пенсионерам, родителям и вдовам (вдовцам) военнослужащих</t>
  </si>
  <si>
    <t>5056617</t>
  </si>
  <si>
    <t>Ежемесячная денежная выплата ветеранам труда  и гражданам, приравненным к ним по состоянию на 31 декабря 2004 года</t>
  </si>
  <si>
    <t>5056618</t>
  </si>
  <si>
    <t>5056619</t>
  </si>
  <si>
    <t>Доставка и пересылка ежемесячных денежных выплат ветеранам труда  и гражданам, приравненным к ним по состоянию на 31 декабря 2004 года</t>
  </si>
  <si>
    <t>5056620</t>
  </si>
  <si>
    <t>5056621</t>
  </si>
  <si>
    <t>Доставка и пересылка ежемесячных денежных выплат  ветеранам труда края, пенсионерам,  родителям и вдовам (вдовцам) военнослужащих, предусмотренных Законом Красноярского края от 10 декабря 2004 года № 12-2703 "О мерах социальной поддержки ветеранов"</t>
  </si>
  <si>
    <t>5056622</t>
  </si>
  <si>
    <t>Предоставление субсидий в качестве помощи для оплаты жилья и коммунальных услуг  ветеранам труда и гражданам, приравненным к ним по состоянию на 31 декабря 2004 года</t>
  </si>
  <si>
    <t>5056623</t>
  </si>
  <si>
    <t>Доставка и пересылка субсидий, предоставляемых в качестве помощи для оплаты жилья и коммунальных услуг ветеранам труда и гражданам, приравненным к ним по состоянию на 31 декабря 2004 года</t>
  </si>
  <si>
    <t>5056624</t>
  </si>
  <si>
    <t>5056625</t>
  </si>
  <si>
    <t>5056626</t>
  </si>
  <si>
    <t>5056701</t>
  </si>
  <si>
    <t>Ежемесячная денежная выплата</t>
  </si>
  <si>
    <t>5056702</t>
  </si>
  <si>
    <t>5056801</t>
  </si>
  <si>
    <t>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</si>
  <si>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5056802</t>
  </si>
  <si>
    <t>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</si>
  <si>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5057703</t>
  </si>
  <si>
    <t>Оплата стоимости проезда детей к месту отдыха и обратно в соответствии с пунктом 2 статьи 13 Закона края «О защите прав ребенка»</t>
  </si>
  <si>
    <t>5057805</t>
  </si>
  <si>
    <t>Ежегодное пособие на ребенка школьного возраста, в соответствии с Законом Красноярского края от 26 октября 2006 года № 20-5293 "О социальной поддержке семей, имеющих детей, в Красноярском крае"</t>
  </si>
  <si>
    <t>5057806</t>
  </si>
  <si>
    <t>Ежемесячная денежная выплата семьям с детьми, в которых родители инвалиды, в соответствии с Законом Красноярского края  "О социальной поддержке семей, имеющих детей, в Красноярском крае"</t>
  </si>
  <si>
    <t>5057808</t>
  </si>
  <si>
    <t>Ежемесячная компенсация расходов на пополнение социальной карты, единой социальной карты Красноярского края или приобретение единого социального проездного билета для проезда детей школьного возраста</t>
  </si>
  <si>
    <t>5057809</t>
  </si>
  <si>
    <t>5057904</t>
  </si>
  <si>
    <t>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</si>
  <si>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5057907</t>
  </si>
  <si>
    <t>Доставка и пересылка компенсационных выплат инвалидам, родителям и законным представителям детей-инвалидов, в  соответствии с Законом Красноярского края от 10 декабря 2004 года № 12-2707 "О социальной поддержке инвалидов"</t>
  </si>
  <si>
    <t>5057909</t>
  </si>
  <si>
    <t>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</si>
  <si>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5057911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</si>
  <si>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</si>
  <si>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5058502</t>
  </si>
  <si>
    <t>Оплата жилищно-коммунальных услуг почетным гражданам района за счет средств местного бюджета</t>
  </si>
  <si>
    <t>5059101</t>
  </si>
  <si>
    <t>Социальное пособие на погребение</t>
  </si>
  <si>
    <t>5059102</t>
  </si>
  <si>
    <t>Возмещение специализированным службам по вопросам похоронного дела стоимости услуг по погребению</t>
  </si>
  <si>
    <t>5059103</t>
  </si>
  <si>
    <t>Доставка и пересылка социального пособия на погребение</t>
  </si>
  <si>
    <t>5221701</t>
  </si>
  <si>
    <t>Оказание единовременной адресной материальной помощи гражданам, находящимся в трудной жизненной ситуации</t>
  </si>
  <si>
    <t>5221702</t>
  </si>
  <si>
    <t>Доставка и пересылка адресной материальной помощи</t>
  </si>
  <si>
    <t>5221703</t>
  </si>
  <si>
    <t>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 ремонт жилого помещения</t>
  </si>
  <si>
    <t>5221705</t>
  </si>
  <si>
    <t>Предоставление единовременной адресной материальной помощи отдельным категориям граждан на ремонт печного отопления</t>
  </si>
  <si>
    <t>5225305</t>
  </si>
  <si>
    <t>Материальная помощь</t>
  </si>
  <si>
    <t>5225307</t>
  </si>
  <si>
    <t>Доставка и пересылка материальной помощи</t>
  </si>
  <si>
    <t>Долгосрочная целевая программа "Социальная поддержка населения, находящегося в трудной жизненной ситуации" на 2010-2012 годы</t>
  </si>
  <si>
    <t>068</t>
  </si>
  <si>
    <t>Мероприятия в области социальной политики</t>
  </si>
  <si>
    <t>Долгосрочная целевая программа "Организация массовых мероприятий, направленных на социальную реалибитацию граждан незащищенных слоев населения" на 2010-2012 годы</t>
  </si>
  <si>
    <t>Охрана семьи и детства</t>
  </si>
  <si>
    <t>5223738</t>
  </si>
  <si>
    <t>Компенсационные выплаты  родителю (законному представителю - опекуну, приемному родителю), совместно проживающему с ребенком раннего возраста (от 1,5 до 3 лет), не имеющему места в дошкольном образовательном учреждении</t>
  </si>
  <si>
    <t>5223739</t>
  </si>
  <si>
    <t>Доставка компенсационных выплат родителю (законному представителю - опекуну, приемному родителю), совместно проживающему с ребенком раннего возраста (от 1,5 до 3 лет), не имеющему места в дошкольном образовательном учреждении</t>
  </si>
  <si>
    <t>Другие вопросы в области социальной политики</t>
  </si>
  <si>
    <t>9210202</t>
  </si>
  <si>
    <t>Осуществление государственных полномочий по организации деятельности органов управления системой социальной защиты населения (субвенции)</t>
  </si>
  <si>
    <t>018</t>
  </si>
  <si>
    <t>Муниципальное учреждение здравоохранения Манская центральная районная больница</t>
  </si>
  <si>
    <t>09</t>
  </si>
  <si>
    <t>Стационарная медицинская помощь</t>
  </si>
  <si>
    <t>4709900</t>
  </si>
  <si>
    <t>5058300</t>
  </si>
  <si>
    <t>Осуществление государственных полномочий по обеспечению детей первого и второго года жизни специальными молочными продуктами детского питания</t>
  </si>
  <si>
    <t>5118200</t>
  </si>
  <si>
    <t>9210168</t>
  </si>
  <si>
    <t>Проведение ремонта здания и оснащение оборудованием (приобретение и установка) муниципального учреждения здравоохранения «Манская центральная районная больница»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</si>
</sst>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_ ;[Red]\-#,##0\ "/>
    <numFmt numFmtId="167" formatCode="#,##0.00_ ;[Red]\-#,##0.00\ 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00"/>
    <numFmt numFmtId="175" formatCode="#,##0.0000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0"/>
    <numFmt numFmtId="182" formatCode="0.0000000"/>
    <numFmt numFmtId="183" formatCode="#,##0.00;\ \-#,##0.00;\ ;"/>
    <numFmt numFmtId="184" formatCode="0.000000E+00;\ഀ"/>
    <numFmt numFmtId="185" formatCode="#,###,###,###"/>
    <numFmt numFmtId="186" formatCode="#,##0.0_р_."/>
    <numFmt numFmtId="187" formatCode="0.0%"/>
    <numFmt numFmtId="188" formatCode="#,##0_р_."/>
    <numFmt numFmtId="189" formatCode="#,##0.000_ ;[Red]\-#,##0.000\ "/>
    <numFmt numFmtId="190" formatCode="#,##0.0000_ ;[Red]\-#,##0.0000\ "/>
    <numFmt numFmtId="191" formatCode="#,##0.00000_ ;[Red]\-#,##0.00000\ "/>
    <numFmt numFmtId="192" formatCode="#,##0_ ;\-#,##0\ "/>
    <numFmt numFmtId="193" formatCode="_-* #,##0.0_р_._-;\-* #,##0.0_р_._-;_-* &quot;-&quot;??_р_._-;_-@_-"/>
    <numFmt numFmtId="194" formatCode="#,##0&quot; &quot;;\-#,##0&quot; &quot;"/>
    <numFmt numFmtId="195" formatCode="#,##0&quot; &quot;;[Red]\-#,##0&quot; &quot;"/>
    <numFmt numFmtId="196" formatCode="#,##0.00&quot; &quot;;\-#,##0.00&quot; &quot;"/>
    <numFmt numFmtId="197" formatCode="#,##0.00&quot; &quot;;[Red]\-#,##0.00&quot; &quot;"/>
    <numFmt numFmtId="198" formatCode="_-* #,##0&quot; &quot;_-;\-* #,##0&quot; &quot;_-;_-* &quot;-&quot;&quot; &quot;_-;_-@_-"/>
    <numFmt numFmtId="199" formatCode="_-* #,##0_ _-;\-* #,##0_ _-;_-* &quot;-&quot;_ _-;_-@_-"/>
    <numFmt numFmtId="200" formatCode="_-* #,##0.00&quot; &quot;_-;\-* #,##0.00&quot; &quot;_-;_-* &quot;-&quot;??&quot; &quot;_-;_-@_-"/>
    <numFmt numFmtId="201" formatCode="_-* #,##0.00_ _-;\-* #,##0.00_ _-;_-* &quot;-&quot;??_ 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_-* #,##0.00_-;\-* #,##0.00_-;_-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00000"/>
    <numFmt numFmtId="219" formatCode="[$-FC19]d\ mmmm\ yyyy\ &quot;г.&quot;"/>
    <numFmt numFmtId="220" formatCode="#,##0.00&quot;р.&quot;"/>
    <numFmt numFmtId="221" formatCode="#,##0.00000"/>
    <numFmt numFmtId="222" formatCode="?"/>
    <numFmt numFmtId="223" formatCode="0.000000000"/>
    <numFmt numFmtId="224" formatCode="#,##0.00_ ;\-#,##0.00\ "/>
  </numFmts>
  <fonts count="5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b/>
      <sz val="14"/>
      <name val="Times New Roman Cyr"/>
      <family val="1"/>
    </font>
    <font>
      <b/>
      <sz val="10"/>
      <name val="Arial"/>
      <family val="0"/>
    </font>
    <font>
      <b/>
      <sz val="10"/>
      <color indexed="63"/>
      <name val="Arial"/>
      <family val="0"/>
    </font>
    <font>
      <b/>
      <sz val="12"/>
      <name val="Times New Roman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</font>
    <font>
      <sz val="12"/>
      <name val="Arial Cyr"/>
      <family val="0"/>
    </font>
    <font>
      <sz val="12"/>
      <color indexed="57"/>
      <name val="Arial Cyr"/>
      <family val="0"/>
    </font>
    <font>
      <sz val="10"/>
      <color indexed="63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sz val="9"/>
      <name val="Arial Cyr"/>
      <family val="0"/>
    </font>
    <font>
      <b/>
      <sz val="12"/>
      <name val="Arial Narrow"/>
      <family val="2"/>
    </font>
    <font>
      <sz val="12"/>
      <name val="Arial"/>
      <family val="0"/>
    </font>
    <font>
      <sz val="12"/>
      <name val="Arial Narrow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b/>
      <sz val="6"/>
      <name val="MS Sans Serif"/>
      <family val="2"/>
    </font>
    <font>
      <b/>
      <sz val="6"/>
      <name val="Arial Narrow"/>
      <family val="2"/>
    </font>
    <font>
      <sz val="6"/>
      <name val="Arial Narrow"/>
      <family val="2"/>
    </font>
    <font>
      <sz val="6"/>
      <name val="MS Sans Serif"/>
      <family val="2"/>
    </font>
    <font>
      <sz val="6"/>
      <name val="Arial"/>
      <family val="0"/>
    </font>
    <font>
      <sz val="11"/>
      <name val="Arial"/>
      <family val="0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u val="single"/>
      <sz val="8"/>
      <color indexed="10"/>
      <name val="Arial CYR"/>
      <family val="2"/>
    </font>
    <font>
      <strike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3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4" fillId="0" borderId="0" xfId="29" applyFont="1" applyFill="1" applyAlignment="1">
      <alignment horizontal="center" vertical="top" wrapText="1"/>
      <protection/>
    </xf>
    <xf numFmtId="0" fontId="5" fillId="0" borderId="0" xfId="29" applyFont="1" applyFill="1" applyAlignment="1">
      <alignment horizontal="center" wrapText="1"/>
      <protection/>
    </xf>
    <xf numFmtId="164" fontId="5" fillId="0" borderId="0" xfId="29" applyNumberFormat="1" applyFont="1" applyFill="1" applyAlignment="1">
      <alignment horizontal="center" wrapText="1"/>
      <protection/>
    </xf>
    <xf numFmtId="0" fontId="0" fillId="0" borderId="0" xfId="23">
      <alignment/>
      <protection/>
    </xf>
    <xf numFmtId="0" fontId="8" fillId="0" borderId="0" xfId="23" applyFont="1" applyFill="1" applyAlignment="1">
      <alignment horizontal="right"/>
      <protection/>
    </xf>
    <xf numFmtId="0" fontId="4" fillId="0" borderId="0" xfId="29" applyFont="1" applyFill="1" applyAlignment="1">
      <alignment horizontal="center" vertical="top" wrapText="1" shrinkToFit="1"/>
      <protection/>
    </xf>
    <xf numFmtId="49" fontId="7" fillId="0" borderId="0" xfId="29" applyNumberFormat="1" applyFont="1" applyFill="1" applyBorder="1" applyAlignment="1">
      <alignment horizontal="center" wrapText="1" shrinkToFit="1"/>
      <protection/>
    </xf>
    <xf numFmtId="164" fontId="4" fillId="0" borderId="0" xfId="29" applyNumberFormat="1" applyFont="1" applyFill="1" applyBorder="1" applyAlignment="1">
      <alignment horizontal="center" wrapText="1" shrinkToFit="1"/>
      <protection/>
    </xf>
    <xf numFmtId="0" fontId="7" fillId="0" borderId="1" xfId="29" applyFont="1" applyFill="1" applyBorder="1" applyAlignment="1">
      <alignment horizontal="center" vertical="center" wrapText="1" shrinkToFit="1"/>
      <protection/>
    </xf>
    <xf numFmtId="49" fontId="7" fillId="0" borderId="1" xfId="29" applyNumberFormat="1" applyFont="1" applyFill="1" applyBorder="1" applyAlignment="1">
      <alignment horizontal="center" vertical="center" wrapText="1" shrinkToFit="1"/>
      <protection/>
    </xf>
    <xf numFmtId="164" fontId="9" fillId="0" borderId="2" xfId="24" applyNumberFormat="1" applyFont="1" applyFill="1" applyBorder="1" applyAlignment="1">
      <alignment horizontal="center" vertical="center" wrapText="1" shrinkToFit="1"/>
      <protection/>
    </xf>
    <xf numFmtId="49" fontId="4" fillId="0" borderId="3" xfId="29" applyNumberFormat="1" applyFont="1" applyFill="1" applyBorder="1" applyAlignment="1">
      <alignment horizontal="left" vertical="top" wrapText="1" shrinkToFit="1"/>
      <protection/>
    </xf>
    <xf numFmtId="49" fontId="4" fillId="0" borderId="4" xfId="29" applyNumberFormat="1" applyFont="1" applyFill="1" applyBorder="1" applyAlignment="1">
      <alignment horizontal="left" vertical="top" wrapText="1" shrinkToFit="1"/>
      <protection/>
    </xf>
    <xf numFmtId="4" fontId="4" fillId="0" borderId="2" xfId="29" applyNumberFormat="1" applyFont="1" applyFill="1" applyBorder="1" applyAlignment="1">
      <alignment horizontal="center" vertical="top" wrapText="1" shrinkToFit="1"/>
      <protection/>
    </xf>
    <xf numFmtId="49" fontId="4" fillId="0" borderId="5" xfId="29" applyNumberFormat="1" applyFont="1" applyFill="1" applyBorder="1" applyAlignment="1">
      <alignment horizontal="left" vertical="top" wrapText="1" shrinkToFit="1"/>
      <protection/>
    </xf>
    <xf numFmtId="49" fontId="4" fillId="0" borderId="6" xfId="29" applyNumberFormat="1" applyFont="1" applyFill="1" applyBorder="1" applyAlignment="1">
      <alignment horizontal="left" vertical="top" wrapText="1" shrinkToFit="1"/>
      <protection/>
    </xf>
    <xf numFmtId="4" fontId="4" fillId="0" borderId="7" xfId="24" applyNumberFormat="1" applyFont="1" applyFill="1" applyBorder="1" applyAlignment="1">
      <alignment horizontal="center" vertical="top" wrapText="1" shrinkToFit="1"/>
      <protection/>
    </xf>
    <xf numFmtId="49" fontId="4" fillId="0" borderId="8" xfId="29" applyNumberFormat="1" applyFont="1" applyFill="1" applyBorder="1" applyAlignment="1">
      <alignment horizontal="left" vertical="top" wrapText="1" shrinkToFit="1"/>
      <protection/>
    </xf>
    <xf numFmtId="49" fontId="4" fillId="0" borderId="9" xfId="29" applyNumberFormat="1" applyFont="1" applyFill="1" applyBorder="1" applyAlignment="1">
      <alignment horizontal="left" wrapText="1" shrinkToFit="1"/>
      <protection/>
    </xf>
    <xf numFmtId="49" fontId="4" fillId="0" borderId="10" xfId="29" applyNumberFormat="1" applyFont="1" applyFill="1" applyBorder="1" applyAlignment="1">
      <alignment horizontal="left" vertical="top" wrapText="1" shrinkToFit="1"/>
      <protection/>
    </xf>
    <xf numFmtId="49" fontId="4" fillId="0" borderId="11" xfId="29" applyNumberFormat="1" applyFont="1" applyFill="1" applyBorder="1" applyAlignment="1">
      <alignment horizontal="left" wrapText="1" shrinkToFit="1"/>
      <protection/>
    </xf>
    <xf numFmtId="4" fontId="4" fillId="0" borderId="12" xfId="24" applyNumberFormat="1" applyFont="1" applyFill="1" applyBorder="1" applyAlignment="1">
      <alignment horizontal="center" vertical="top" wrapText="1" shrinkToFit="1"/>
      <protection/>
    </xf>
    <xf numFmtId="49" fontId="4" fillId="0" borderId="13" xfId="29" applyNumberFormat="1" applyFont="1" applyFill="1" applyBorder="1" applyAlignment="1">
      <alignment horizontal="left" vertical="top" wrapText="1" shrinkToFit="1"/>
      <protection/>
    </xf>
    <xf numFmtId="49" fontId="4" fillId="0" borderId="14" xfId="29" applyNumberFormat="1" applyFont="1" applyFill="1" applyBorder="1" applyAlignment="1">
      <alignment horizontal="left" vertical="top" wrapText="1" shrinkToFit="1"/>
      <protection/>
    </xf>
    <xf numFmtId="4" fontId="4" fillId="0" borderId="15" xfId="29" applyNumberFormat="1" applyFont="1" applyFill="1" applyBorder="1" applyAlignment="1">
      <alignment horizontal="center" wrapText="1"/>
      <protection/>
    </xf>
    <xf numFmtId="49" fontId="4" fillId="0" borderId="8" xfId="29" applyNumberFormat="1" applyFont="1" applyFill="1" applyBorder="1" applyAlignment="1">
      <alignment horizontal="left" vertical="top" wrapText="1"/>
      <protection/>
    </xf>
    <xf numFmtId="49" fontId="4" fillId="0" borderId="9" xfId="29" applyNumberFormat="1" applyFont="1" applyFill="1" applyBorder="1" applyAlignment="1">
      <alignment horizontal="left" vertical="top" wrapText="1" shrinkToFit="1"/>
      <protection/>
    </xf>
    <xf numFmtId="4" fontId="4" fillId="0" borderId="7" xfId="29" applyNumberFormat="1" applyFont="1" applyFill="1" applyBorder="1" applyAlignment="1">
      <alignment horizontal="center" wrapText="1"/>
      <protection/>
    </xf>
    <xf numFmtId="49" fontId="4" fillId="0" borderId="10" xfId="29" applyNumberFormat="1" applyFont="1" applyFill="1" applyBorder="1" applyAlignment="1">
      <alignment horizontal="left" vertical="top" wrapText="1"/>
      <protection/>
    </xf>
    <xf numFmtId="4" fontId="4" fillId="0" borderId="12" xfId="29" applyNumberFormat="1" applyFont="1" applyFill="1" applyBorder="1" applyAlignment="1">
      <alignment horizontal="center" wrapText="1"/>
      <protection/>
    </xf>
    <xf numFmtId="0" fontId="4" fillId="0" borderId="0" xfId="29" applyFont="1" applyFill="1" applyAlignment="1">
      <alignment horizontal="center" wrapText="1"/>
      <protection/>
    </xf>
    <xf numFmtId="164" fontId="4" fillId="0" borderId="0" xfId="29" applyNumberFormat="1" applyFont="1" applyFill="1" applyAlignment="1">
      <alignment horizontal="center" wrapText="1"/>
      <protection/>
    </xf>
    <xf numFmtId="0" fontId="5" fillId="0" borderId="0" xfId="29" applyFont="1" applyFill="1" applyAlignment="1">
      <alignment horizontal="center" vertical="top" wrapText="1"/>
      <protection/>
    </xf>
    <xf numFmtId="0" fontId="1" fillId="0" borderId="0" xfId="15">
      <alignment/>
      <protection/>
    </xf>
    <xf numFmtId="0" fontId="1" fillId="0" borderId="0" xfId="15" applyFont="1">
      <alignment/>
      <protection/>
    </xf>
    <xf numFmtId="164" fontId="9" fillId="0" borderId="0" xfId="29" applyNumberFormat="1" applyFont="1" applyFill="1" applyAlignment="1">
      <alignment horizontal="right"/>
      <protection/>
    </xf>
    <xf numFmtId="0" fontId="10" fillId="0" borderId="0" xfId="32">
      <alignment/>
      <protection/>
    </xf>
    <xf numFmtId="0" fontId="8" fillId="0" borderId="0" xfId="23" applyFont="1" applyFill="1" applyAlignment="1">
      <alignment horizontal="right"/>
      <protection/>
    </xf>
    <xf numFmtId="0" fontId="8" fillId="0" borderId="0" xfId="15" applyFont="1" applyFill="1">
      <alignment/>
      <protection/>
    </xf>
    <xf numFmtId="0" fontId="8" fillId="0" borderId="0" xfId="15" applyFont="1" applyFill="1" applyAlignment="1">
      <alignment/>
      <protection/>
    </xf>
    <xf numFmtId="0" fontId="13" fillId="0" borderId="0" xfId="15" applyFont="1" applyAlignment="1">
      <alignment horizontal="right"/>
      <protection/>
    </xf>
    <xf numFmtId="0" fontId="14" fillId="0" borderId="0" xfId="15" applyFont="1" applyAlignment="1">
      <alignment horizontal="right"/>
      <protection/>
    </xf>
    <xf numFmtId="0" fontId="15" fillId="2" borderId="9" xfId="15" applyNumberFormat="1" applyFont="1" applyFill="1" applyBorder="1" applyAlignment="1">
      <alignment horizontal="center" vertical="center" wrapText="1"/>
      <protection/>
    </xf>
    <xf numFmtId="49" fontId="15" fillId="2" borderId="9" xfId="15" applyNumberFormat="1" applyFont="1" applyFill="1" applyBorder="1" applyAlignment="1">
      <alignment horizontal="center" vertical="center" wrapText="1"/>
      <protection/>
    </xf>
    <xf numFmtId="49" fontId="15" fillId="0" borderId="9" xfId="15" applyNumberFormat="1" applyFont="1" applyFill="1" applyBorder="1" applyAlignment="1">
      <alignment horizontal="center" vertical="center"/>
      <protection/>
    </xf>
    <xf numFmtId="0" fontId="16" fillId="0" borderId="9" xfId="15" applyFont="1" applyBorder="1" applyAlignment="1">
      <alignment vertical="top" wrapText="1"/>
      <protection/>
    </xf>
    <xf numFmtId="4" fontId="9" fillId="0" borderId="9" xfId="15" applyNumberFormat="1" applyFont="1" applyBorder="1" applyAlignment="1">
      <alignment vertical="top"/>
      <protection/>
    </xf>
    <xf numFmtId="0" fontId="13" fillId="0" borderId="0" xfId="32" applyFont="1" applyFill="1">
      <alignment/>
      <protection/>
    </xf>
    <xf numFmtId="0" fontId="5" fillId="0" borderId="9" xfId="15" applyFont="1" applyFill="1" applyBorder="1" applyAlignment="1">
      <alignment vertical="top" wrapText="1"/>
      <protection/>
    </xf>
    <xf numFmtId="0" fontId="17" fillId="0" borderId="9" xfId="15" applyFont="1" applyFill="1" applyBorder="1" applyAlignment="1">
      <alignment horizontal="center" vertical="top" wrapText="1"/>
      <protection/>
    </xf>
    <xf numFmtId="4" fontId="5" fillId="0" borderId="9" xfId="15" applyNumberFormat="1" applyFont="1" applyFill="1" applyBorder="1" applyAlignment="1">
      <alignment vertical="top"/>
      <protection/>
    </xf>
    <xf numFmtId="0" fontId="10" fillId="0" borderId="0" xfId="32" applyFill="1">
      <alignment/>
      <protection/>
    </xf>
    <xf numFmtId="0" fontId="5" fillId="0" borderId="9" xfId="15" applyNumberFormat="1" applyFont="1" applyFill="1" applyBorder="1" applyAlignment="1">
      <alignment vertical="top" wrapText="1"/>
      <protection/>
    </xf>
    <xf numFmtId="0" fontId="5" fillId="0" borderId="9" xfId="21" applyFont="1" applyBorder="1" applyAlignment="1">
      <alignment vertical="top" wrapText="1"/>
      <protection/>
    </xf>
    <xf numFmtId="49" fontId="17" fillId="0" borderId="9" xfId="15" applyNumberFormat="1" applyFont="1" applyBorder="1" applyAlignment="1">
      <alignment horizontal="center" vertical="top"/>
      <protection/>
    </xf>
    <xf numFmtId="4" fontId="5" fillId="0" borderId="9" xfId="15" applyNumberFormat="1" applyFont="1" applyBorder="1" applyAlignment="1">
      <alignment vertical="top"/>
      <protection/>
    </xf>
    <xf numFmtId="4" fontId="16" fillId="0" borderId="9" xfId="15" applyNumberFormat="1" applyFont="1" applyBorder="1" applyAlignment="1">
      <alignment vertical="top"/>
      <protection/>
    </xf>
    <xf numFmtId="49" fontId="17" fillId="0" borderId="9" xfId="15" applyNumberFormat="1" applyFont="1" applyFill="1" applyBorder="1" applyAlignment="1">
      <alignment horizontal="center" vertical="top"/>
      <protection/>
    </xf>
    <xf numFmtId="0" fontId="10" fillId="0" borderId="0" xfId="32" applyFont="1" applyFill="1">
      <alignment/>
      <protection/>
    </xf>
    <xf numFmtId="0" fontId="9" fillId="3" borderId="9" xfId="15" applyFont="1" applyFill="1" applyBorder="1">
      <alignment/>
      <protection/>
    </xf>
    <xf numFmtId="4" fontId="9" fillId="3" borderId="9" xfId="15" applyNumberFormat="1" applyFont="1" applyFill="1" applyBorder="1">
      <alignment/>
      <protection/>
    </xf>
    <xf numFmtId="0" fontId="13" fillId="0" borderId="0" xfId="32" applyFont="1">
      <alignment/>
      <protection/>
    </xf>
    <xf numFmtId="4" fontId="13" fillId="0" borderId="0" xfId="32" applyNumberFormat="1" applyFont="1">
      <alignment/>
      <protection/>
    </xf>
    <xf numFmtId="0" fontId="10" fillId="0" borderId="0" xfId="32" applyFont="1">
      <alignment/>
      <protection/>
    </xf>
    <xf numFmtId="4" fontId="1" fillId="0" borderId="0" xfId="15" applyNumberFormat="1" applyFont="1">
      <alignment/>
      <protection/>
    </xf>
    <xf numFmtId="4" fontId="1" fillId="0" borderId="0" xfId="15" applyNumberFormat="1">
      <alignment/>
      <protection/>
    </xf>
    <xf numFmtId="4" fontId="10" fillId="0" borderId="0" xfId="32" applyNumberForma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25" applyFont="1">
      <alignment/>
      <protection/>
    </xf>
    <xf numFmtId="0" fontId="10" fillId="0" borderId="0" xfId="22">
      <alignment/>
      <protection/>
    </xf>
    <xf numFmtId="164" fontId="17" fillId="0" borderId="0" xfId="29" applyNumberFormat="1" applyFont="1" applyFill="1" applyAlignment="1">
      <alignment horizontal="right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22" fontId="16" fillId="0" borderId="0" xfId="0" applyNumberFormat="1" applyFont="1" applyAlignment="1">
      <alignment horizontal="center"/>
    </xf>
    <xf numFmtId="0" fontId="20" fillId="0" borderId="0" xfId="19" applyFont="1" applyBorder="1">
      <alignment/>
      <protection/>
    </xf>
    <xf numFmtId="0" fontId="0" fillId="0" borderId="0" xfId="25">
      <alignment/>
      <protection/>
    </xf>
    <xf numFmtId="0" fontId="10" fillId="0" borderId="0" xfId="19" applyBorder="1">
      <alignment/>
      <protection/>
    </xf>
    <xf numFmtId="0" fontId="21" fillId="0" borderId="0" xfId="19" applyFont="1" applyBorder="1">
      <alignment/>
      <protection/>
    </xf>
    <xf numFmtId="0" fontId="22" fillId="0" borderId="0" xfId="19" applyFont="1" applyBorder="1" applyAlignment="1">
      <alignment horizontal="left"/>
      <protection/>
    </xf>
    <xf numFmtId="0" fontId="22" fillId="0" borderId="0" xfId="19" applyFont="1" applyBorder="1" applyAlignment="1">
      <alignment horizontal="center"/>
      <protection/>
    </xf>
    <xf numFmtId="0" fontId="8" fillId="0" borderId="0" xfId="25" applyFont="1" applyFill="1" applyAlignment="1">
      <alignment/>
      <protection/>
    </xf>
    <xf numFmtId="22" fontId="22" fillId="0" borderId="0" xfId="19" applyNumberFormat="1" applyFont="1" applyBorder="1" applyAlignment="1">
      <alignment horizontal="center"/>
      <protection/>
    </xf>
    <xf numFmtId="0" fontId="20" fillId="0" borderId="0" xfId="19" applyFont="1">
      <alignment/>
      <protection/>
    </xf>
    <xf numFmtId="0" fontId="10" fillId="0" borderId="0" xfId="19">
      <alignment/>
      <protection/>
    </xf>
    <xf numFmtId="0" fontId="16" fillId="4" borderId="14" xfId="25" applyFont="1" applyFill="1" applyBorder="1" applyAlignment="1">
      <alignment vertical="top" wrapText="1"/>
      <protection/>
    </xf>
    <xf numFmtId="0" fontId="16" fillId="4" borderId="9" xfId="25" applyFont="1" applyFill="1" applyBorder="1" applyAlignment="1">
      <alignment vertical="top" wrapText="1"/>
      <protection/>
    </xf>
    <xf numFmtId="0" fontId="5" fillId="0" borderId="0" xfId="24" applyFont="1" applyFill="1" applyAlignment="1">
      <alignment horizontal="center" vertical="top" wrapText="1"/>
      <protection/>
    </xf>
    <xf numFmtId="0" fontId="27" fillId="0" borderId="0" xfId="23" applyFont="1">
      <alignment/>
      <protection/>
    </xf>
    <xf numFmtId="0" fontId="17" fillId="0" borderId="0" xfId="29" applyFont="1" applyFill="1" applyAlignment="1">
      <alignment horizontal="center" wrapText="1"/>
      <protection/>
    </xf>
    <xf numFmtId="0" fontId="17" fillId="0" borderId="0" xfId="23" applyFont="1">
      <alignment/>
      <protection/>
    </xf>
    <xf numFmtId="0" fontId="5" fillId="0" borderId="0" xfId="24" applyFont="1" applyFill="1" applyAlignment="1">
      <alignment horizontal="center" vertical="top" wrapText="1" shrinkToFit="1"/>
      <protection/>
    </xf>
    <xf numFmtId="49" fontId="7" fillId="0" borderId="0" xfId="24" applyNumberFormat="1" applyFont="1" applyFill="1" applyBorder="1" applyAlignment="1">
      <alignment horizontal="center" wrapText="1" shrinkToFit="1"/>
      <protection/>
    </xf>
    <xf numFmtId="164" fontId="17" fillId="0" borderId="0" xfId="24" applyNumberFormat="1" applyFont="1" applyFill="1" applyBorder="1" applyAlignment="1">
      <alignment horizontal="right" wrapText="1" shrinkToFit="1"/>
      <protection/>
    </xf>
    <xf numFmtId="0" fontId="17" fillId="0" borderId="3" xfId="24" applyFont="1" applyFill="1" applyBorder="1" applyAlignment="1">
      <alignment horizontal="center" vertical="center" wrapText="1" shrinkToFit="1"/>
      <protection/>
    </xf>
    <xf numFmtId="49" fontId="17" fillId="0" borderId="4" xfId="24" applyNumberFormat="1" applyFont="1" applyFill="1" applyBorder="1" applyAlignment="1">
      <alignment horizontal="center" vertical="center" wrapText="1" shrinkToFit="1"/>
      <protection/>
    </xf>
    <xf numFmtId="164" fontId="17" fillId="0" borderId="2" xfId="24" applyNumberFormat="1" applyFont="1" applyFill="1" applyBorder="1" applyAlignment="1">
      <alignment horizontal="center" vertical="center" wrapText="1" shrinkToFit="1"/>
      <protection/>
    </xf>
    <xf numFmtId="0" fontId="0" fillId="0" borderId="0" xfId="23" applyFont="1">
      <alignment/>
      <protection/>
    </xf>
    <xf numFmtId="4" fontId="0" fillId="0" borderId="9" xfId="23" applyNumberFormat="1" applyBorder="1">
      <alignment/>
      <protection/>
    </xf>
    <xf numFmtId="0" fontId="17" fillId="0" borderId="10" xfId="24" applyFont="1" applyFill="1" applyBorder="1" applyAlignment="1">
      <alignment horizontal="center" vertical="top" wrapText="1" shrinkToFit="1"/>
      <protection/>
    </xf>
    <xf numFmtId="49" fontId="17" fillId="0" borderId="11" xfId="24" applyNumberFormat="1" applyFont="1" applyFill="1" applyBorder="1" applyAlignment="1">
      <alignment horizontal="center" wrapText="1" shrinkToFit="1"/>
      <protection/>
    </xf>
    <xf numFmtId="3" fontId="17" fillId="0" borderId="12" xfId="24" applyNumberFormat="1" applyFont="1" applyFill="1" applyBorder="1" applyAlignment="1">
      <alignment horizontal="center" wrapText="1" shrinkToFit="1"/>
      <protection/>
    </xf>
    <xf numFmtId="9" fontId="0" fillId="0" borderId="0" xfId="23" applyNumberFormat="1">
      <alignment/>
      <protection/>
    </xf>
    <xf numFmtId="0" fontId="9" fillId="0" borderId="13" xfId="24" applyFont="1" applyFill="1" applyBorder="1" applyAlignment="1">
      <alignment horizontal="center" vertical="top" wrapText="1" shrinkToFit="1"/>
      <protection/>
    </xf>
    <xf numFmtId="49" fontId="9" fillId="0" borderId="14" xfId="24" applyNumberFormat="1" applyFont="1" applyFill="1" applyBorder="1" applyAlignment="1">
      <alignment horizontal="center" vertical="top" wrapText="1" shrinkToFit="1"/>
      <protection/>
    </xf>
    <xf numFmtId="49" fontId="9" fillId="0" borderId="14" xfId="24" applyNumberFormat="1" applyFont="1" applyFill="1" applyBorder="1" applyAlignment="1">
      <alignment vertical="top" wrapText="1" shrinkToFit="1"/>
      <protection/>
    </xf>
    <xf numFmtId="4" fontId="9" fillId="0" borderId="15" xfId="24" applyNumberFormat="1" applyFont="1" applyFill="1" applyBorder="1" applyAlignment="1">
      <alignment vertical="top" wrapText="1"/>
      <protection/>
    </xf>
    <xf numFmtId="4" fontId="28" fillId="5" borderId="0" xfId="23" applyNumberFormat="1" applyFont="1" applyFill="1" applyBorder="1">
      <alignment/>
      <protection/>
    </xf>
    <xf numFmtId="0" fontId="9" fillId="0" borderId="8" xfId="24" applyFont="1" applyFill="1" applyBorder="1" applyAlignment="1">
      <alignment horizontal="center" vertical="top" wrapText="1" shrinkToFit="1"/>
      <protection/>
    </xf>
    <xf numFmtId="49" fontId="9" fillId="0" borderId="9" xfId="24" applyNumberFormat="1" applyFont="1" applyFill="1" applyBorder="1" applyAlignment="1">
      <alignment horizontal="center" vertical="top" wrapText="1" shrinkToFit="1"/>
      <protection/>
    </xf>
    <xf numFmtId="49" fontId="9" fillId="0" borderId="9" xfId="24" applyNumberFormat="1" applyFont="1" applyFill="1" applyBorder="1" applyAlignment="1">
      <alignment vertical="top" wrapText="1" shrinkToFit="1"/>
      <protection/>
    </xf>
    <xf numFmtId="4" fontId="9" fillId="0" borderId="7" xfId="24" applyNumberFormat="1" applyFont="1" applyFill="1" applyBorder="1" applyAlignment="1">
      <alignment vertical="top" wrapText="1" shrinkToFit="1"/>
      <protection/>
    </xf>
    <xf numFmtId="4" fontId="29" fillId="0" borderId="0" xfId="23" applyNumberFormat="1" applyFont="1" applyFill="1" applyBorder="1">
      <alignment/>
      <protection/>
    </xf>
    <xf numFmtId="0" fontId="17" fillId="0" borderId="8" xfId="24" applyFont="1" applyFill="1" applyBorder="1" applyAlignment="1">
      <alignment horizontal="center" vertical="top" wrapText="1" shrinkToFit="1"/>
      <protection/>
    </xf>
    <xf numFmtId="49" fontId="17" fillId="0" borderId="9" xfId="24" applyNumberFormat="1" applyFont="1" applyFill="1" applyBorder="1" applyAlignment="1">
      <alignment horizontal="center" vertical="top" wrapText="1" shrinkToFit="1"/>
      <protection/>
    </xf>
    <xf numFmtId="49" fontId="17" fillId="0" borderId="9" xfId="24" applyNumberFormat="1" applyFont="1" applyFill="1" applyBorder="1" applyAlignment="1">
      <alignment vertical="top" wrapText="1" shrinkToFit="1"/>
      <protection/>
    </xf>
    <xf numFmtId="4" fontId="17" fillId="0" borderId="7" xfId="24" applyNumberFormat="1" applyFont="1" applyFill="1" applyBorder="1" applyAlignment="1">
      <alignment vertical="top" wrapText="1" shrinkToFit="1"/>
      <protection/>
    </xf>
    <xf numFmtId="0" fontId="9" fillId="0" borderId="9" xfId="24" applyFont="1" applyFill="1" applyBorder="1" applyAlignment="1">
      <alignment horizontal="center" vertical="top" wrapText="1"/>
      <protection/>
    </xf>
    <xf numFmtId="0" fontId="9" fillId="0" borderId="9" xfId="24" applyFont="1" applyFill="1" applyBorder="1" applyAlignment="1">
      <alignment vertical="top" wrapText="1" shrinkToFit="1"/>
      <protection/>
    </xf>
    <xf numFmtId="4" fontId="9" fillId="0" borderId="7" xfId="24" applyNumberFormat="1" applyFont="1" applyFill="1" applyBorder="1" applyAlignment="1">
      <alignment vertical="top" wrapText="1"/>
      <protection/>
    </xf>
    <xf numFmtId="0" fontId="17" fillId="0" borderId="9" xfId="24" applyFont="1" applyFill="1" applyBorder="1" applyAlignment="1">
      <alignment horizontal="center" vertical="top" wrapText="1"/>
      <protection/>
    </xf>
    <xf numFmtId="0" fontId="17" fillId="0" borderId="9" xfId="24" applyFont="1" applyFill="1" applyBorder="1" applyAlignment="1">
      <alignment vertical="top" wrapText="1" shrinkToFit="1"/>
      <protection/>
    </xf>
    <xf numFmtId="4" fontId="17" fillId="0" borderId="7" xfId="24" applyNumberFormat="1" applyFont="1" applyFill="1" applyBorder="1" applyAlignment="1">
      <alignment vertical="top" wrapText="1"/>
      <protection/>
    </xf>
    <xf numFmtId="49" fontId="9" fillId="0" borderId="9" xfId="24" applyNumberFormat="1" applyFont="1" applyFill="1" applyBorder="1" applyAlignment="1">
      <alignment horizontal="center" vertical="top" wrapText="1"/>
      <protection/>
    </xf>
    <xf numFmtId="0" fontId="9" fillId="0" borderId="9" xfId="24" applyFont="1" applyFill="1" applyBorder="1" applyAlignment="1">
      <alignment vertical="top" wrapText="1"/>
      <protection/>
    </xf>
    <xf numFmtId="49" fontId="17" fillId="0" borderId="9" xfId="24" applyNumberFormat="1" applyFont="1" applyFill="1" applyBorder="1" applyAlignment="1">
      <alignment horizontal="center" vertical="top" wrapText="1"/>
      <protection/>
    </xf>
    <xf numFmtId="0" fontId="17" fillId="0" borderId="9" xfId="24" applyFont="1" applyFill="1" applyBorder="1" applyAlignment="1">
      <alignment vertical="top" wrapText="1"/>
      <protection/>
    </xf>
    <xf numFmtId="0" fontId="9" fillId="0" borderId="10" xfId="24" applyFont="1" applyFill="1" applyBorder="1" applyAlignment="1">
      <alignment horizontal="center" vertical="top" wrapText="1" shrinkToFit="1"/>
      <protection/>
    </xf>
    <xf numFmtId="0" fontId="17" fillId="0" borderId="11" xfId="24" applyFont="1" applyFill="1" applyBorder="1" applyAlignment="1">
      <alignment horizontal="center" vertical="top" wrapText="1"/>
      <protection/>
    </xf>
    <xf numFmtId="0" fontId="17" fillId="0" borderId="11" xfId="26" applyFont="1" applyFill="1" applyBorder="1" applyAlignment="1">
      <alignment vertical="top" wrapText="1"/>
      <protection/>
    </xf>
    <xf numFmtId="4" fontId="17" fillId="0" borderId="12" xfId="24" applyNumberFormat="1" applyFont="1" applyFill="1" applyBorder="1" applyAlignment="1">
      <alignment vertical="top" wrapText="1"/>
      <protection/>
    </xf>
    <xf numFmtId="0" fontId="17" fillId="0" borderId="0" xfId="0" applyFont="1" applyFill="1" applyAlignment="1">
      <alignment horizontal="right"/>
    </xf>
    <xf numFmtId="0" fontId="27" fillId="0" borderId="0" xfId="0" applyFont="1" applyAlignment="1">
      <alignment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/>
    </xf>
    <xf numFmtId="3" fontId="5" fillId="0" borderId="23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3" fontId="16" fillId="0" borderId="12" xfId="0" applyNumberFormat="1" applyFont="1" applyBorder="1" applyAlignment="1">
      <alignment horizontal="center"/>
    </xf>
    <xf numFmtId="0" fontId="1" fillId="0" borderId="0" xfId="0" applyAlignment="1">
      <alignment/>
    </xf>
    <xf numFmtId="3" fontId="0" fillId="0" borderId="0" xfId="0" applyNumberFormat="1" applyAlignment="1">
      <alignment/>
    </xf>
    <xf numFmtId="0" fontId="16" fillId="0" borderId="26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 wrapText="1"/>
    </xf>
    <xf numFmtId="3" fontId="0" fillId="0" borderId="27" xfId="0" applyNumberFormat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30">
      <alignment/>
      <protection/>
    </xf>
    <xf numFmtId="0" fontId="0" fillId="0" borderId="0" xfId="28">
      <alignment/>
      <protection/>
    </xf>
    <xf numFmtId="164" fontId="17" fillId="0" borderId="0" xfId="29" applyNumberFormat="1" applyFont="1" applyFill="1" applyAlignment="1">
      <alignment/>
      <protection/>
    </xf>
    <xf numFmtId="0" fontId="8" fillId="0" borderId="0" xfId="0" applyFont="1" applyFill="1" applyAlignment="1">
      <alignment/>
    </xf>
    <xf numFmtId="0" fontId="8" fillId="0" borderId="0" xfId="28" applyFont="1" applyFill="1">
      <alignment/>
      <protection/>
    </xf>
    <xf numFmtId="0" fontId="5" fillId="0" borderId="0" xfId="28" applyFont="1">
      <alignment/>
      <protection/>
    </xf>
    <xf numFmtId="0" fontId="1" fillId="0" borderId="0" xfId="28">
      <alignment/>
      <protection/>
    </xf>
    <xf numFmtId="0" fontId="0" fillId="0" borderId="0" xfId="28" applyAlignment="1">
      <alignment horizontal="center"/>
      <protection/>
    </xf>
    <xf numFmtId="0" fontId="16" fillId="0" borderId="10" xfId="28" applyFont="1" applyBorder="1" applyAlignment="1">
      <alignment horizontal="center" vertical="top" wrapText="1"/>
      <protection/>
    </xf>
    <xf numFmtId="0" fontId="16" fillId="0" borderId="11" xfId="28" applyFont="1" applyBorder="1" applyAlignment="1">
      <alignment horizontal="center" vertical="top" wrapText="1"/>
      <protection/>
    </xf>
    <xf numFmtId="0" fontId="16" fillId="0" borderId="12" xfId="28" applyFont="1" applyBorder="1" applyAlignment="1">
      <alignment horizontal="center" vertical="top" wrapText="1"/>
      <protection/>
    </xf>
    <xf numFmtId="0" fontId="17" fillId="0" borderId="14" xfId="28" applyFont="1" applyBorder="1" applyAlignment="1">
      <alignment horizontal="center"/>
      <protection/>
    </xf>
    <xf numFmtId="3" fontId="5" fillId="0" borderId="14" xfId="28" applyNumberFormat="1" applyFont="1" applyBorder="1" applyAlignment="1">
      <alignment horizontal="center"/>
      <protection/>
    </xf>
    <xf numFmtId="0" fontId="17" fillId="0" borderId="9" xfId="28" applyFont="1" applyBorder="1" applyAlignment="1">
      <alignment horizontal="center"/>
      <protection/>
    </xf>
    <xf numFmtId="3" fontId="5" fillId="0" borderId="9" xfId="28" applyNumberFormat="1" applyFont="1" applyBorder="1" applyAlignment="1">
      <alignment horizontal="center"/>
      <protection/>
    </xf>
    <xf numFmtId="0" fontId="17" fillId="0" borderId="22" xfId="28" applyFont="1" applyBorder="1" applyAlignment="1">
      <alignment horizontal="center"/>
      <protection/>
    </xf>
    <xf numFmtId="3" fontId="5" fillId="0" borderId="22" xfId="28" applyNumberFormat="1" applyFont="1" applyBorder="1" applyAlignment="1">
      <alignment horizontal="center"/>
      <protection/>
    </xf>
    <xf numFmtId="3" fontId="16" fillId="0" borderId="27" xfId="28" applyNumberFormat="1" applyFont="1" applyBorder="1" applyAlignment="1">
      <alignment horizontal="center"/>
      <protection/>
    </xf>
    <xf numFmtId="3" fontId="16" fillId="0" borderId="24" xfId="28" applyNumberFormat="1" applyFont="1" applyBorder="1" applyAlignment="1">
      <alignment horizontal="center"/>
      <protection/>
    </xf>
    <xf numFmtId="0" fontId="30" fillId="0" borderId="0" xfId="28" applyFont="1">
      <alignment/>
      <protection/>
    </xf>
    <xf numFmtId="0" fontId="9" fillId="0" borderId="0" xfId="28" applyFont="1" applyBorder="1" applyAlignment="1">
      <alignment horizontal="left"/>
      <protection/>
    </xf>
    <xf numFmtId="0" fontId="16" fillId="0" borderId="0" xfId="28" applyFont="1">
      <alignment/>
      <protection/>
    </xf>
    <xf numFmtId="0" fontId="16" fillId="0" borderId="7" xfId="28" applyFont="1" applyBorder="1" applyAlignment="1">
      <alignment horizontal="center" vertical="top" wrapText="1"/>
      <protection/>
    </xf>
    <xf numFmtId="0" fontId="16" fillId="0" borderId="28" xfId="28" applyFont="1" applyBorder="1" applyAlignment="1">
      <alignment horizontal="center" vertical="top" wrapText="1"/>
      <protection/>
    </xf>
    <xf numFmtId="0" fontId="16" fillId="0" borderId="29" xfId="28" applyFont="1" applyBorder="1" applyAlignment="1">
      <alignment horizontal="center" vertical="top" wrapText="1"/>
      <protection/>
    </xf>
    <xf numFmtId="0" fontId="17" fillId="0" borderId="13" xfId="28" applyFont="1" applyBorder="1" applyAlignment="1">
      <alignment horizontal="center"/>
      <protection/>
    </xf>
    <xf numFmtId="3" fontId="5" fillId="0" borderId="7" xfId="28" applyNumberFormat="1" applyFont="1" applyBorder="1" applyAlignment="1">
      <alignment horizontal="center"/>
      <protection/>
    </xf>
    <xf numFmtId="0" fontId="17" fillId="0" borderId="8" xfId="28" applyFont="1" applyBorder="1" applyAlignment="1">
      <alignment horizontal="center"/>
      <protection/>
    </xf>
    <xf numFmtId="0" fontId="17" fillId="0" borderId="21" xfId="28" applyFont="1" applyBorder="1" applyAlignment="1">
      <alignment horizontal="center"/>
      <protection/>
    </xf>
    <xf numFmtId="3" fontId="16" fillId="0" borderId="0" xfId="28" applyNumberFormat="1" applyFont="1" applyBorder="1" applyAlignment="1">
      <alignment horizontal="center"/>
      <protection/>
    </xf>
    <xf numFmtId="1" fontId="0" fillId="0" borderId="0" xfId="28" applyNumberFormat="1">
      <alignment/>
      <protection/>
    </xf>
    <xf numFmtId="3" fontId="0" fillId="0" borderId="0" xfId="28" applyNumberFormat="1">
      <alignment/>
      <protection/>
    </xf>
    <xf numFmtId="4" fontId="0" fillId="0" borderId="0" xfId="28" applyNumberFormat="1">
      <alignment/>
      <protection/>
    </xf>
    <xf numFmtId="3" fontId="30" fillId="0" borderId="0" xfId="28" applyNumberFormat="1" applyFont="1">
      <alignment/>
      <protection/>
    </xf>
    <xf numFmtId="0" fontId="1" fillId="0" borderId="0" xfId="0" applyAlignment="1">
      <alignment horizontal="right"/>
    </xf>
    <xf numFmtId="0" fontId="8" fillId="0" borderId="0" xfId="23" applyFont="1" applyFill="1" applyAlignment="1">
      <alignment/>
      <protection/>
    </xf>
    <xf numFmtId="0" fontId="8" fillId="0" borderId="0" xfId="23" applyFont="1" applyFill="1" applyAlignment="1">
      <alignment horizont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31" applyNumberFormat="1" applyFont="1" applyFill="1" applyBorder="1" applyAlignment="1">
      <alignment horizontal="center" vertical="top" wrapText="1"/>
      <protection/>
    </xf>
    <xf numFmtId="0" fontId="31" fillId="0" borderId="9" xfId="0" applyFont="1" applyFill="1" applyBorder="1" applyAlignment="1">
      <alignment vertical="top" wrapText="1"/>
    </xf>
    <xf numFmtId="4" fontId="31" fillId="0" borderId="9" xfId="0" applyNumberFormat="1" applyFont="1" applyBorder="1" applyAlignment="1">
      <alignment/>
    </xf>
    <xf numFmtId="4" fontId="17" fillId="0" borderId="9" xfId="0" applyNumberFormat="1" applyFont="1" applyBorder="1" applyAlignment="1">
      <alignment/>
    </xf>
    <xf numFmtId="0" fontId="9" fillId="0" borderId="0" xfId="28" applyFont="1" applyAlignment="1">
      <alignment horizontal="center" wrapText="1"/>
      <protection/>
    </xf>
    <xf numFmtId="0" fontId="10" fillId="0" borderId="9" xfId="32" applyFill="1" applyBorder="1">
      <alignment/>
      <protection/>
    </xf>
    <xf numFmtId="0" fontId="13" fillId="0" borderId="9" xfId="32" applyFont="1" applyBorder="1" applyAlignment="1">
      <alignment horizontal="center"/>
      <protection/>
    </xf>
    <xf numFmtId="0" fontId="10" fillId="6" borderId="9" xfId="32" applyFont="1" applyFill="1" applyBorder="1">
      <alignment/>
      <protection/>
    </xf>
    <xf numFmtId="178" fontId="10" fillId="0" borderId="9" xfId="32" applyNumberFormat="1" applyFill="1" applyBorder="1">
      <alignment/>
      <protection/>
    </xf>
    <xf numFmtId="1" fontId="10" fillId="0" borderId="9" xfId="32" applyNumberFormat="1" applyFill="1" applyBorder="1">
      <alignment/>
      <protection/>
    </xf>
    <xf numFmtId="0" fontId="0" fillId="0" borderId="9" xfId="0" applyFont="1" applyBorder="1" applyAlignment="1">
      <alignment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2" fillId="0" borderId="0" xfId="0" applyFont="1" applyAlignment="1">
      <alignment horizontal="right"/>
    </xf>
    <xf numFmtId="0" fontId="16" fillId="0" borderId="33" xfId="28" applyFont="1" applyBorder="1" applyAlignment="1">
      <alignment horizontal="center" vertical="top" wrapText="1"/>
      <protection/>
    </xf>
    <xf numFmtId="0" fontId="16" fillId="0" borderId="14" xfId="27" applyFont="1" applyBorder="1" applyAlignment="1">
      <alignment horizontal="center" wrapText="1"/>
      <protection/>
    </xf>
    <xf numFmtId="49" fontId="23" fillId="0" borderId="36" xfId="19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22" applyFont="1">
      <alignment/>
      <protection/>
    </xf>
    <xf numFmtId="0" fontId="5" fillId="0" borderId="0" xfId="19" applyFont="1">
      <alignment/>
      <protection/>
    </xf>
    <xf numFmtId="49" fontId="23" fillId="0" borderId="18" xfId="19" applyNumberFormat="1" applyFont="1" applyBorder="1" applyAlignment="1">
      <alignment horizontal="center" vertical="center" wrapText="1"/>
      <protection/>
    </xf>
    <xf numFmtId="49" fontId="9" fillId="0" borderId="9" xfId="19" applyNumberFormat="1" applyFont="1" applyBorder="1" applyAlignment="1">
      <alignment horizontal="center" vertical="center" wrapText="1"/>
      <protection/>
    </xf>
    <xf numFmtId="4" fontId="9" fillId="0" borderId="9" xfId="19" applyNumberFormat="1" applyFont="1" applyBorder="1" applyAlignment="1">
      <alignment horizontal="right" vertical="center" wrapText="1"/>
      <protection/>
    </xf>
    <xf numFmtId="4" fontId="33" fillId="0" borderId="37" xfId="19" applyNumberFormat="1" applyFont="1" applyBorder="1" applyAlignment="1">
      <alignment horizontal="right" vertical="center" wrapText="1"/>
      <protection/>
    </xf>
    <xf numFmtId="0" fontId="34" fillId="0" borderId="0" xfId="19" applyFont="1">
      <alignment/>
      <protection/>
    </xf>
    <xf numFmtId="49" fontId="9" fillId="0" borderId="9" xfId="19" applyNumberFormat="1" applyFont="1" applyBorder="1" applyAlignment="1">
      <alignment horizontal="left" vertical="center" wrapText="1"/>
      <protection/>
    </xf>
    <xf numFmtId="49" fontId="17" fillId="0" borderId="9" xfId="19" applyNumberFormat="1" applyFont="1" applyBorder="1" applyAlignment="1">
      <alignment horizontal="center" vertical="center" wrapText="1"/>
      <protection/>
    </xf>
    <xf numFmtId="49" fontId="17" fillId="0" borderId="9" xfId="19" applyNumberFormat="1" applyFont="1" applyBorder="1" applyAlignment="1">
      <alignment horizontal="left" vertical="center" wrapText="1"/>
      <protection/>
    </xf>
    <xf numFmtId="4" fontId="17" fillId="0" borderId="9" xfId="19" applyNumberFormat="1" applyFont="1" applyBorder="1" applyAlignment="1">
      <alignment horizontal="right" vertical="center" wrapText="1"/>
      <protection/>
    </xf>
    <xf numFmtId="4" fontId="35" fillId="0" borderId="38" xfId="19" applyNumberFormat="1" applyFont="1" applyBorder="1" applyAlignment="1">
      <alignment horizontal="right" vertical="center" wrapText="1"/>
      <protection/>
    </xf>
    <xf numFmtId="222" fontId="9" fillId="0" borderId="9" xfId="19" applyNumberFormat="1" applyFont="1" applyBorder="1" applyAlignment="1">
      <alignment horizontal="left" vertical="center" wrapText="1"/>
      <protection/>
    </xf>
    <xf numFmtId="222" fontId="17" fillId="0" borderId="9" xfId="19" applyNumberFormat="1" applyFont="1" applyBorder="1" applyAlignment="1">
      <alignment horizontal="left" vertical="center" wrapText="1"/>
      <protection/>
    </xf>
    <xf numFmtId="49" fontId="9" fillId="0" borderId="9" xfId="19" applyNumberFormat="1" applyFont="1" applyBorder="1" applyAlignment="1">
      <alignment horizontal="center"/>
      <protection/>
    </xf>
    <xf numFmtId="49" fontId="9" fillId="0" borderId="9" xfId="19" applyNumberFormat="1" applyFont="1" applyBorder="1" applyAlignment="1">
      <alignment horizontal="left"/>
      <protection/>
    </xf>
    <xf numFmtId="4" fontId="9" fillId="0" borderId="9" xfId="19" applyNumberFormat="1" applyFont="1" applyBorder="1" applyAlignment="1">
      <alignment horizontal="right"/>
      <protection/>
    </xf>
    <xf numFmtId="4" fontId="33" fillId="0" borderId="37" xfId="19" applyNumberFormat="1" applyFont="1" applyBorder="1" applyAlignment="1">
      <alignment horizontal="right"/>
      <protection/>
    </xf>
    <xf numFmtId="0" fontId="20" fillId="0" borderId="0" xfId="20" applyFont="1">
      <alignment/>
      <protection/>
    </xf>
    <xf numFmtId="0" fontId="10" fillId="0" borderId="0" xfId="20">
      <alignment/>
      <protection/>
    </xf>
    <xf numFmtId="49" fontId="24" fillId="0" borderId="39" xfId="20" applyNumberFormat="1" applyFont="1" applyBorder="1" applyAlignment="1">
      <alignment horizontal="left" vertical="center" wrapText="1"/>
      <protection/>
    </xf>
    <xf numFmtId="49" fontId="24" fillId="0" borderId="40" xfId="20" applyNumberFormat="1" applyFont="1" applyBorder="1" applyAlignment="1">
      <alignment horizontal="left" vertical="center" wrapText="1"/>
      <protection/>
    </xf>
    <xf numFmtId="4" fontId="24" fillId="0" borderId="40" xfId="20" applyNumberFormat="1" applyFont="1" applyBorder="1" applyAlignment="1">
      <alignment horizontal="right" vertical="center" wrapText="1"/>
      <protection/>
    </xf>
    <xf numFmtId="49" fontId="25" fillId="0" borderId="41" xfId="20" applyNumberFormat="1" applyFont="1" applyBorder="1" applyAlignment="1">
      <alignment horizontal="left" vertical="center" wrapText="1"/>
      <protection/>
    </xf>
    <xf numFmtId="4" fontId="25" fillId="0" borderId="41" xfId="20" applyNumberFormat="1" applyFont="1" applyBorder="1" applyAlignment="1">
      <alignment horizontal="right" vertical="center" wrapText="1"/>
      <protection/>
    </xf>
    <xf numFmtId="49" fontId="26" fillId="7" borderId="39" xfId="20" applyNumberFormat="1" applyFont="1" applyFill="1" applyBorder="1" applyAlignment="1">
      <alignment horizontal="left"/>
      <protection/>
    </xf>
    <xf numFmtId="49" fontId="24" fillId="7" borderId="40" xfId="20" applyNumberFormat="1" applyFont="1" applyFill="1" applyBorder="1" applyAlignment="1">
      <alignment horizontal="left"/>
      <protection/>
    </xf>
    <xf numFmtId="4" fontId="24" fillId="7" borderId="40" xfId="20" applyNumberFormat="1" applyFont="1" applyFill="1" applyBorder="1" applyAlignment="1">
      <alignment horizontal="right"/>
      <protection/>
    </xf>
    <xf numFmtId="49" fontId="36" fillId="7" borderId="9" xfId="20" applyNumberFormat="1" applyFont="1" applyFill="1" applyBorder="1" applyAlignment="1">
      <alignment horizontal="center" vertical="center" textRotation="90" wrapText="1"/>
      <protection/>
    </xf>
    <xf numFmtId="49" fontId="36" fillId="7" borderId="9" xfId="20" applyNumberFormat="1" applyFont="1" applyFill="1" applyBorder="1" applyAlignment="1">
      <alignment horizontal="center" vertical="center" wrapText="1"/>
      <protection/>
    </xf>
    <xf numFmtId="49" fontId="36" fillId="7" borderId="9" xfId="19" applyNumberFormat="1" applyFont="1" applyFill="1" applyBorder="1" applyAlignment="1">
      <alignment horizontal="center" vertical="center" wrapText="1"/>
      <protection/>
    </xf>
    <xf numFmtId="49" fontId="16" fillId="8" borderId="9" xfId="19" applyNumberFormat="1" applyFont="1" applyFill="1" applyBorder="1" applyAlignment="1">
      <alignment horizontal="center" vertical="center" wrapText="1"/>
      <protection/>
    </xf>
    <xf numFmtId="0" fontId="16" fillId="0" borderId="34" xfId="28" applyFont="1" applyBorder="1" applyAlignment="1">
      <alignment horizontal="center" vertical="top"/>
      <protection/>
    </xf>
    <xf numFmtId="0" fontId="16" fillId="0" borderId="42" xfId="28" applyFont="1" applyBorder="1" applyAlignment="1">
      <alignment horizontal="center" vertical="top" wrapText="1"/>
      <protection/>
    </xf>
    <xf numFmtId="0" fontId="16" fillId="0" borderId="9" xfId="28" applyFont="1" applyBorder="1" applyAlignment="1">
      <alignment horizontal="center" vertical="top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22" fontId="22" fillId="0" borderId="0" xfId="0" applyNumberFormat="1" applyFont="1" applyAlignment="1">
      <alignment horizontal="center"/>
    </xf>
    <xf numFmtId="49" fontId="38" fillId="0" borderId="9" xfId="0" applyNumberFormat="1" applyFont="1" applyBorder="1" applyAlignment="1">
      <alignment horizontal="center" vertical="center" wrapText="1"/>
    </xf>
    <xf numFmtId="49" fontId="39" fillId="0" borderId="39" xfId="0" applyNumberFormat="1" applyFont="1" applyBorder="1" applyAlignment="1">
      <alignment horizontal="center" vertical="center" wrapText="1"/>
    </xf>
    <xf numFmtId="49" fontId="39" fillId="0" borderId="40" xfId="0" applyNumberFormat="1" applyFont="1" applyBorder="1" applyAlignment="1">
      <alignment horizontal="center" vertical="center" wrapText="1"/>
    </xf>
    <xf numFmtId="49" fontId="39" fillId="0" borderId="40" xfId="0" applyNumberFormat="1" applyFont="1" applyBorder="1" applyAlignment="1">
      <alignment horizontal="left" vertical="center" wrapText="1"/>
    </xf>
    <xf numFmtId="4" fontId="39" fillId="0" borderId="40" xfId="0" applyNumberFormat="1" applyFont="1" applyBorder="1" applyAlignment="1">
      <alignment horizontal="right" vertical="center" wrapText="1"/>
    </xf>
    <xf numFmtId="49" fontId="40" fillId="0" borderId="41" xfId="0" applyNumberFormat="1" applyFont="1" applyBorder="1" applyAlignment="1">
      <alignment horizontal="center" vertical="center" wrapText="1"/>
    </xf>
    <xf numFmtId="49" fontId="40" fillId="0" borderId="41" xfId="0" applyNumberFormat="1" applyFont="1" applyBorder="1" applyAlignment="1">
      <alignment horizontal="left" vertical="center" wrapText="1"/>
    </xf>
    <xf numFmtId="4" fontId="40" fillId="0" borderId="41" xfId="0" applyNumberFormat="1" applyFont="1" applyBorder="1" applyAlignment="1">
      <alignment horizontal="right" vertical="center" wrapText="1"/>
    </xf>
    <xf numFmtId="222" fontId="39" fillId="0" borderId="40" xfId="0" applyNumberFormat="1" applyFont="1" applyBorder="1" applyAlignment="1">
      <alignment horizontal="left" vertical="center" wrapText="1"/>
    </xf>
    <xf numFmtId="222" fontId="40" fillId="0" borderId="41" xfId="0" applyNumberFormat="1" applyFont="1" applyBorder="1" applyAlignment="1">
      <alignment horizontal="left" vertical="center" wrapText="1"/>
    </xf>
    <xf numFmtId="49" fontId="38" fillId="0" borderId="39" xfId="0" applyNumberFormat="1" applyFont="1" applyBorder="1" applyAlignment="1">
      <alignment horizontal="center"/>
    </xf>
    <xf numFmtId="49" fontId="39" fillId="0" borderId="40" xfId="0" applyNumberFormat="1" applyFont="1" applyBorder="1" applyAlignment="1">
      <alignment horizontal="center"/>
    </xf>
    <xf numFmtId="49" fontId="39" fillId="0" borderId="40" xfId="0" applyNumberFormat="1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9" borderId="0" xfId="0" applyFont="1" applyFill="1" applyBorder="1" applyAlignment="1">
      <alignment/>
    </xf>
    <xf numFmtId="4" fontId="40" fillId="0" borderId="4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17" fillId="0" borderId="0" xfId="19" applyFont="1">
      <alignment/>
      <protection/>
    </xf>
    <xf numFmtId="0" fontId="10" fillId="0" borderId="0" xfId="20" applyFont="1">
      <alignment/>
      <protection/>
    </xf>
    <xf numFmtId="0" fontId="27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27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9" fontId="21" fillId="0" borderId="0" xfId="0" applyNumberFormat="1" applyFont="1" applyBorder="1" applyAlignment="1">
      <alignment horizontal="center"/>
    </xf>
    <xf numFmtId="0" fontId="21" fillId="0" borderId="43" xfId="0" applyFont="1" applyBorder="1" applyAlignment="1">
      <alignment horizontal="left"/>
    </xf>
    <xf numFmtId="49" fontId="21" fillId="0" borderId="22" xfId="0" applyNumberFormat="1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6" xfId="0" applyNumberFormat="1" applyFont="1" applyBorder="1" applyAlignment="1">
      <alignment/>
    </xf>
    <xf numFmtId="0" fontId="21" fillId="0" borderId="4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21" fillId="0" borderId="48" xfId="0" applyNumberFormat="1" applyFont="1" applyBorder="1" applyAlignment="1">
      <alignment horizontal="center"/>
    </xf>
    <xf numFmtId="4" fontId="50" fillId="0" borderId="49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21" fillId="0" borderId="50" xfId="0" applyFont="1" applyBorder="1" applyAlignment="1">
      <alignment wrapText="1"/>
    </xf>
    <xf numFmtId="49" fontId="21" fillId="0" borderId="13" xfId="0" applyNumberFormat="1" applyFont="1" applyBorder="1" applyAlignment="1">
      <alignment horizontal="center"/>
    </xf>
    <xf numFmtId="224" fontId="21" fillId="0" borderId="20" xfId="35" applyNumberFormat="1" applyFont="1" applyBorder="1" applyAlignment="1">
      <alignment horizontal="right"/>
    </xf>
    <xf numFmtId="224" fontId="21" fillId="0" borderId="14" xfId="35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0" fontId="21" fillId="0" borderId="50" xfId="0" applyFont="1" applyBorder="1" applyAlignment="1">
      <alignment horizontal="left" wrapText="1"/>
    </xf>
    <xf numFmtId="4" fontId="21" fillId="0" borderId="7" xfId="0" applyNumberFormat="1" applyFont="1" applyBorder="1" applyAlignment="1">
      <alignment horizontal="right"/>
    </xf>
    <xf numFmtId="0" fontId="21" fillId="0" borderId="51" xfId="0" applyFont="1" applyBorder="1" applyAlignment="1">
      <alignment horizontal="left" wrapText="1"/>
    </xf>
    <xf numFmtId="224" fontId="21" fillId="0" borderId="9" xfId="35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49" fontId="21" fillId="0" borderId="21" xfId="0" applyNumberFormat="1" applyFont="1" applyBorder="1" applyAlignment="1">
      <alignment horizontal="center"/>
    </xf>
    <xf numFmtId="224" fontId="21" fillId="0" borderId="45" xfId="35" applyNumberFormat="1" applyFont="1" applyBorder="1" applyAlignment="1">
      <alignment horizontal="right"/>
    </xf>
    <xf numFmtId="224" fontId="21" fillId="0" borderId="22" xfId="35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" fontId="21" fillId="0" borderId="44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0" fontId="21" fillId="0" borderId="52" xfId="0" applyFont="1" applyBorder="1" applyAlignment="1">
      <alignment horizontal="left" wrapText="1" indent="3"/>
    </xf>
    <xf numFmtId="49" fontId="21" fillId="0" borderId="5" xfId="0" applyNumberFormat="1" applyFont="1" applyBorder="1" applyAlignment="1">
      <alignment horizontal="center"/>
    </xf>
    <xf numFmtId="224" fontId="21" fillId="0" borderId="47" xfId="35" applyNumberFormat="1" applyFont="1" applyBorder="1" applyAlignment="1">
      <alignment horizontal="right"/>
    </xf>
    <xf numFmtId="0" fontId="21" fillId="0" borderId="51" xfId="0" applyFont="1" applyBorder="1" applyAlignment="1">
      <alignment horizontal="left" wrapText="1" indent="3"/>
    </xf>
    <xf numFmtId="0" fontId="21" fillId="9" borderId="53" xfId="0" applyFont="1" applyFill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center"/>
    </xf>
    <xf numFmtId="0" fontId="21" fillId="9" borderId="0" xfId="0" applyFont="1" applyFill="1" applyBorder="1" applyAlignment="1">
      <alignment horizontal="left" wrapText="1"/>
    </xf>
    <xf numFmtId="49" fontId="21" fillId="0" borderId="5" xfId="0" applyNumberFormat="1" applyFont="1" applyBorder="1" applyAlignment="1">
      <alignment horizontal="center" vertical="center"/>
    </xf>
    <xf numFmtId="224" fontId="21" fillId="0" borderId="6" xfId="35" applyNumberFormat="1" applyFont="1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4" fontId="21" fillId="0" borderId="46" xfId="0" applyNumberFormat="1" applyFont="1" applyBorder="1" applyAlignment="1">
      <alignment horizontal="right"/>
    </xf>
    <xf numFmtId="4" fontId="21" fillId="0" borderId="54" xfId="0" applyNumberFormat="1" applyFont="1" applyBorder="1" applyAlignment="1">
      <alignment horizontal="right"/>
    </xf>
    <xf numFmtId="0" fontId="21" fillId="9" borderId="52" xfId="0" applyFont="1" applyFill="1" applyBorder="1" applyAlignment="1">
      <alignment horizontal="left" wrapText="1" indent="3"/>
    </xf>
    <xf numFmtId="0" fontId="21" fillId="9" borderId="50" xfId="0" applyFont="1" applyFill="1" applyBorder="1" applyAlignment="1">
      <alignment horizontal="left" wrapText="1" indent="3"/>
    </xf>
    <xf numFmtId="0" fontId="21" fillId="9" borderId="55" xfId="0" applyFont="1" applyFill="1" applyBorder="1" applyAlignment="1">
      <alignment horizontal="left" wrapText="1" indent="3"/>
    </xf>
    <xf numFmtId="0" fontId="52" fillId="9" borderId="56" xfId="0" applyFont="1" applyFill="1" applyBorder="1" applyAlignment="1">
      <alignment horizontal="left" wrapText="1" indent="3"/>
    </xf>
    <xf numFmtId="49" fontId="21" fillId="0" borderId="56" xfId="0" applyNumberFormat="1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9" borderId="51" xfId="0" applyFont="1" applyFill="1" applyBorder="1" applyAlignment="1">
      <alignment horizontal="left" wrapText="1" indent="3"/>
    </xf>
    <xf numFmtId="49" fontId="21" fillId="0" borderId="3" xfId="0" applyNumberFormat="1" applyFont="1" applyBorder="1" applyAlignment="1">
      <alignment horizontal="center"/>
    </xf>
    <xf numFmtId="4" fontId="21" fillId="0" borderId="57" xfId="0" applyNumberFormat="1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2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0" fontId="21" fillId="9" borderId="50" xfId="0" applyFont="1" applyFill="1" applyBorder="1" applyAlignment="1">
      <alignment horizontal="left" wrapText="1"/>
    </xf>
    <xf numFmtId="4" fontId="21" fillId="0" borderId="47" xfId="0" applyNumberFormat="1" applyFont="1" applyBorder="1" applyAlignment="1">
      <alignment horizontal="right"/>
    </xf>
    <xf numFmtId="0" fontId="21" fillId="9" borderId="52" xfId="0" applyFont="1" applyFill="1" applyBorder="1" applyAlignment="1">
      <alignment horizontal="left" wrapText="1"/>
    </xf>
    <xf numFmtId="4" fontId="21" fillId="0" borderId="45" xfId="0" applyNumberFormat="1" applyFont="1" applyBorder="1" applyAlignment="1">
      <alignment horizontal="right"/>
    </xf>
    <xf numFmtId="0" fontId="21" fillId="9" borderId="51" xfId="0" applyFont="1" applyFill="1" applyBorder="1" applyAlignment="1">
      <alignment horizontal="left" wrapText="1"/>
    </xf>
    <xf numFmtId="4" fontId="21" fillId="0" borderId="11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0" fontId="21" fillId="0" borderId="17" xfId="0" applyFont="1" applyBorder="1" applyAlignment="1">
      <alignment horizontal="left" wrapText="1"/>
    </xf>
    <xf numFmtId="49" fontId="21" fillId="0" borderId="26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4" fontId="21" fillId="0" borderId="59" xfId="0" applyNumberFormat="1" applyFont="1" applyBorder="1" applyAlignment="1">
      <alignment horizontal="right" vertical="center"/>
    </xf>
    <xf numFmtId="4" fontId="21" fillId="0" borderId="60" xfId="0" applyNumberFormat="1" applyFont="1" applyBorder="1" applyAlignment="1">
      <alignment horizontal="right" vertical="center"/>
    </xf>
    <xf numFmtId="4" fontId="21" fillId="0" borderId="61" xfId="0" applyNumberFormat="1" applyFont="1" applyBorder="1" applyAlignment="1">
      <alignment horizontal="right" vertical="center"/>
    </xf>
    <xf numFmtId="4" fontId="21" fillId="0" borderId="62" xfId="0" applyNumberFormat="1" applyFont="1" applyBorder="1" applyAlignment="1">
      <alignment horizontal="right"/>
    </xf>
    <xf numFmtId="0" fontId="21" fillId="0" borderId="50" xfId="0" applyFont="1" applyBorder="1" applyAlignment="1">
      <alignment horizontal="left" wrapText="1" indent="4"/>
    </xf>
    <xf numFmtId="4" fontId="21" fillId="0" borderId="20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left" wrapText="1" indent="4"/>
    </xf>
    <xf numFmtId="0" fontId="21" fillId="0" borderId="63" xfId="0" applyFont="1" applyBorder="1" applyAlignment="1">
      <alignment horizontal="left" indent="4"/>
    </xf>
    <xf numFmtId="0" fontId="21" fillId="0" borderId="50" xfId="0" applyFont="1" applyFill="1" applyBorder="1" applyAlignment="1">
      <alignment horizontal="left" wrapText="1" indent="4"/>
    </xf>
    <xf numFmtId="4" fontId="21" fillId="0" borderId="9" xfId="0" applyNumberFormat="1" applyFont="1" applyFill="1" applyBorder="1" applyAlignment="1">
      <alignment horizontal="right"/>
    </xf>
    <xf numFmtId="4" fontId="21" fillId="0" borderId="34" xfId="0" applyNumberFormat="1" applyFont="1" applyFill="1" applyBorder="1" applyAlignment="1">
      <alignment horizontal="right"/>
    </xf>
    <xf numFmtId="4" fontId="21" fillId="0" borderId="32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0" fontId="21" fillId="0" borderId="56" xfId="0" applyFont="1" applyFill="1" applyBorder="1" applyAlignment="1">
      <alignment horizontal="left" wrapText="1" indent="4"/>
    </xf>
    <xf numFmtId="0" fontId="21" fillId="0" borderId="0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left" wrapText="1"/>
    </xf>
    <xf numFmtId="4" fontId="21" fillId="0" borderId="4" xfId="0" applyNumberFormat="1" applyFont="1" applyFill="1" applyBorder="1" applyAlignment="1">
      <alignment horizontal="right"/>
    </xf>
    <xf numFmtId="4" fontId="21" fillId="0" borderId="30" xfId="0" applyNumberFormat="1" applyFont="1" applyFill="1" applyBorder="1" applyAlignment="1">
      <alignment horizontal="right"/>
    </xf>
    <xf numFmtId="4" fontId="21" fillId="0" borderId="2" xfId="0" applyNumberFormat="1" applyFont="1" applyFill="1" applyBorder="1" applyAlignment="1">
      <alignment horizontal="right"/>
    </xf>
    <xf numFmtId="0" fontId="21" fillId="0" borderId="64" xfId="0" applyFont="1" applyBorder="1" applyAlignment="1">
      <alignment horizontal="left" wrapText="1" indent="4"/>
    </xf>
    <xf numFmtId="0" fontId="21" fillId="0" borderId="55" xfId="0" applyFont="1" applyBorder="1" applyAlignment="1">
      <alignment horizontal="left" wrapText="1" indent="4"/>
    </xf>
    <xf numFmtId="4" fontId="21" fillId="0" borderId="22" xfId="0" applyNumberFormat="1" applyFont="1" applyBorder="1" applyAlignment="1">
      <alignment horizontal="right" vertical="center"/>
    </xf>
    <xf numFmtId="4" fontId="21" fillId="0" borderId="18" xfId="0" applyNumberFormat="1" applyFont="1" applyBorder="1" applyAlignment="1">
      <alignment horizontal="right"/>
    </xf>
    <xf numFmtId="0" fontId="21" fillId="0" borderId="51" xfId="0" applyFont="1" applyBorder="1" applyAlignment="1">
      <alignment horizontal="left" wrapText="1" indent="4"/>
    </xf>
    <xf numFmtId="0" fontId="49" fillId="0" borderId="65" xfId="0" applyFont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center"/>
    </xf>
    <xf numFmtId="4" fontId="21" fillId="0" borderId="67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68" xfId="0" applyNumberFormat="1" applyFont="1" applyBorder="1" applyAlignment="1">
      <alignment horizontal="right"/>
    </xf>
    <xf numFmtId="4" fontId="21" fillId="0" borderId="69" xfId="0" applyNumberFormat="1" applyFont="1" applyBorder="1" applyAlignment="1">
      <alignment horizontal="right"/>
    </xf>
    <xf numFmtId="49" fontId="21" fillId="0" borderId="48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/>
    </xf>
    <xf numFmtId="0" fontId="21" fillId="0" borderId="65" xfId="0" applyFont="1" applyBorder="1" applyAlignment="1">
      <alignment horizontal="left" wrapText="1"/>
    </xf>
    <xf numFmtId="4" fontId="1" fillId="0" borderId="44" xfId="0" applyNumberFormat="1" applyBorder="1" applyAlignment="1">
      <alignment horizontal="right" vertical="top"/>
    </xf>
    <xf numFmtId="4" fontId="1" fillId="0" borderId="22" xfId="0" applyNumberFormat="1" applyBorder="1" applyAlignment="1">
      <alignment horizontal="right" vertical="top"/>
    </xf>
    <xf numFmtId="0" fontId="21" fillId="0" borderId="52" xfId="0" applyFont="1" applyBorder="1" applyAlignment="1">
      <alignment horizontal="left" wrapText="1" indent="4"/>
    </xf>
    <xf numFmtId="4" fontId="21" fillId="0" borderId="47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4" fontId="21" fillId="0" borderId="60" xfId="0" applyNumberFormat="1" applyFont="1" applyBorder="1" applyAlignment="1">
      <alignment horizontal="right"/>
    </xf>
    <xf numFmtId="4" fontId="21" fillId="0" borderId="59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0" fontId="21" fillId="0" borderId="63" xfId="0" applyFont="1" applyFill="1" applyBorder="1" applyAlignment="1">
      <alignment horizontal="left" wrapText="1"/>
    </xf>
    <xf numFmtId="4" fontId="21" fillId="0" borderId="45" xfId="0" applyNumberFormat="1" applyFont="1" applyBorder="1" applyAlignment="1">
      <alignment horizontal="right"/>
    </xf>
    <xf numFmtId="0" fontId="21" fillId="0" borderId="71" xfId="0" applyFont="1" applyBorder="1" applyAlignment="1">
      <alignment horizontal="left" wrapText="1"/>
    </xf>
    <xf numFmtId="4" fontId="21" fillId="0" borderId="22" xfId="0" applyNumberFormat="1" applyFont="1" applyBorder="1" applyAlignment="1">
      <alignment horizontal="right"/>
    </xf>
    <xf numFmtId="0" fontId="32" fillId="0" borderId="51" xfId="0" applyFont="1" applyBorder="1" applyAlignment="1">
      <alignment horizontal="left" wrapText="1"/>
    </xf>
    <xf numFmtId="4" fontId="21" fillId="0" borderId="18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4" fontId="1" fillId="0" borderId="46" xfId="0" applyNumberFormat="1" applyBorder="1" applyAlignment="1">
      <alignment horizontal="right" vertical="top"/>
    </xf>
    <xf numFmtId="4" fontId="1" fillId="0" borderId="6" xfId="0" applyNumberFormat="1" applyBorder="1" applyAlignment="1">
      <alignment horizontal="right" vertical="top"/>
    </xf>
    <xf numFmtId="4" fontId="1" fillId="0" borderId="23" xfId="0" applyNumberFormat="1" applyBorder="1" applyAlignment="1">
      <alignment horizontal="right"/>
    </xf>
    <xf numFmtId="4" fontId="21" fillId="0" borderId="47" xfId="0" applyNumberFormat="1" applyFont="1" applyBorder="1" applyAlignment="1">
      <alignment horizontal="right"/>
    </xf>
    <xf numFmtId="4" fontId="21" fillId="0" borderId="6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0" fontId="21" fillId="0" borderId="65" xfId="0" applyFont="1" applyBorder="1" applyAlignment="1">
      <alignment horizontal="left" wrapText="1" indent="4"/>
    </xf>
    <xf numFmtId="4" fontId="21" fillId="0" borderId="12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49" fontId="21" fillId="0" borderId="72" xfId="0" applyNumberFormat="1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1" fillId="0" borderId="0" xfId="0" applyAlignment="1">
      <alignment/>
    </xf>
    <xf numFmtId="0" fontId="3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224" fontId="21" fillId="10" borderId="20" xfId="35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23" applyFont="1" applyFill="1" applyAlignment="1">
      <alignment horizontal="right"/>
      <protection/>
    </xf>
    <xf numFmtId="0" fontId="9" fillId="0" borderId="0" xfId="0" applyFont="1" applyAlignment="1">
      <alignment horizontal="center" wrapText="1"/>
    </xf>
    <xf numFmtId="4" fontId="21" fillId="11" borderId="27" xfId="0" applyNumberFormat="1" applyFont="1" applyFill="1" applyBorder="1" applyAlignment="1">
      <alignment horizontal="right"/>
    </xf>
    <xf numFmtId="4" fontId="21" fillId="11" borderId="35" xfId="0" applyNumberFormat="1" applyFont="1" applyFill="1" applyBorder="1" applyAlignment="1">
      <alignment horizontal="right"/>
    </xf>
    <xf numFmtId="0" fontId="0" fillId="11" borderId="17" xfId="0" applyFont="1" applyFill="1" applyBorder="1" applyAlignment="1">
      <alignment horizontal="left" wrapText="1"/>
    </xf>
    <xf numFmtId="0" fontId="0" fillId="11" borderId="56" xfId="0" applyFont="1" applyFill="1" applyBorder="1" applyAlignment="1">
      <alignment horizontal="left" wrapText="1"/>
    </xf>
    <xf numFmtId="4" fontId="21" fillId="11" borderId="29" xfId="0" applyNumberFormat="1" applyFont="1" applyFill="1" applyBorder="1" applyAlignment="1">
      <alignment horizontal="right"/>
    </xf>
    <xf numFmtId="4" fontId="21" fillId="11" borderId="68" xfId="0" applyNumberFormat="1" applyFont="1" applyFill="1" applyBorder="1" applyAlignment="1">
      <alignment horizontal="right"/>
    </xf>
    <xf numFmtId="0" fontId="9" fillId="0" borderId="27" xfId="0" applyFont="1" applyBorder="1" applyAlignment="1">
      <alignment horizontal="left"/>
    </xf>
    <xf numFmtId="0" fontId="16" fillId="0" borderId="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9" fillId="12" borderId="9" xfId="19" applyNumberFormat="1" applyFont="1" applyFill="1" applyBorder="1" applyAlignment="1">
      <alignment horizontal="center" vertical="center" wrapText="1"/>
      <protection/>
    </xf>
    <xf numFmtId="0" fontId="15" fillId="0" borderId="0" xfId="23" applyFont="1" applyFill="1" applyAlignment="1">
      <alignment horizontal="center"/>
      <protection/>
    </xf>
    <xf numFmtId="164" fontId="17" fillId="0" borderId="0" xfId="29" applyNumberFormat="1" applyFont="1" applyFill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0" fontId="8" fillId="0" borderId="0" xfId="23" applyFont="1" applyFill="1" applyAlignment="1">
      <alignment horizontal="right"/>
      <protection/>
    </xf>
    <xf numFmtId="0" fontId="12" fillId="0" borderId="0" xfId="15" applyFont="1" applyFill="1" applyAlignment="1">
      <alignment horizontal="center" vertical="center" wrapText="1"/>
      <protection/>
    </xf>
    <xf numFmtId="164" fontId="4" fillId="0" borderId="0" xfId="29" applyNumberFormat="1" applyFont="1" applyFill="1" applyAlignment="1">
      <alignment horizontal="right"/>
      <protection/>
    </xf>
    <xf numFmtId="0" fontId="9" fillId="0" borderId="0" xfId="0" applyFont="1" applyFill="1" applyAlignment="1">
      <alignment horizontal="center" vertical="justify" wrapText="1"/>
    </xf>
    <xf numFmtId="0" fontId="9" fillId="0" borderId="26" xfId="0" applyFont="1" applyBorder="1" applyAlignment="1">
      <alignment horizontal="left"/>
    </xf>
    <xf numFmtId="0" fontId="17" fillId="7" borderId="9" xfId="19" applyFont="1" applyFill="1" applyBorder="1">
      <alignment/>
      <protection/>
    </xf>
    <xf numFmtId="49" fontId="9" fillId="11" borderId="9" xfId="19" applyNumberFormat="1" applyFont="1" applyFill="1" applyBorder="1" applyAlignment="1">
      <alignment horizontal="center" vertical="center" wrapText="1"/>
      <protection/>
    </xf>
    <xf numFmtId="49" fontId="9" fillId="5" borderId="9" xfId="19" applyNumberFormat="1" applyFont="1" applyFill="1" applyBorder="1" applyAlignment="1">
      <alignment horizontal="center" vertical="center" wrapText="1"/>
      <protection/>
    </xf>
    <xf numFmtId="0" fontId="8" fillId="0" borderId="0" xfId="23" applyFont="1" applyFill="1" applyAlignment="1">
      <alignment horizontal="right"/>
      <protection/>
    </xf>
    <xf numFmtId="164" fontId="7" fillId="0" borderId="0" xfId="24" applyNumberFormat="1" applyFont="1" applyFill="1" applyAlignment="1">
      <alignment horizontal="center" wrapText="1"/>
      <protection/>
    </xf>
    <xf numFmtId="0" fontId="7" fillId="0" borderId="0" xfId="24" applyFont="1" applyFill="1" applyAlignment="1">
      <alignment horizontal="center" wrapText="1"/>
      <protection/>
    </xf>
    <xf numFmtId="0" fontId="43" fillId="0" borderId="0" xfId="0" applyFont="1" applyAlignment="1">
      <alignment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20" fillId="0" borderId="56" xfId="0" applyFont="1" applyBorder="1" applyAlignment="1">
      <alignment horizontal="right"/>
    </xf>
    <xf numFmtId="0" fontId="0" fillId="0" borderId="56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64" fontId="9" fillId="0" borderId="0" xfId="29" applyNumberFormat="1" applyFont="1" applyFill="1" applyAlignment="1">
      <alignment horizontal="right"/>
      <protection/>
    </xf>
    <xf numFmtId="164" fontId="17" fillId="0" borderId="0" xfId="29" applyNumberFormat="1" applyFont="1" applyFill="1" applyAlignment="1">
      <alignment horizontal="right"/>
      <protection/>
    </xf>
    <xf numFmtId="0" fontId="9" fillId="0" borderId="0" xfId="31" applyFont="1" applyFill="1" applyAlignment="1">
      <alignment horizontal="center" vertical="center" wrapText="1"/>
      <protection/>
    </xf>
    <xf numFmtId="0" fontId="5" fillId="0" borderId="0" xfId="23" applyFont="1" applyFill="1" applyAlignment="1">
      <alignment horizontal="right"/>
      <protection/>
    </xf>
    <xf numFmtId="164" fontId="22" fillId="0" borderId="0" xfId="29" applyNumberFormat="1" applyFont="1" applyFill="1" applyAlignment="1">
      <alignment horizontal="right"/>
      <protection/>
    </xf>
    <xf numFmtId="0" fontId="16" fillId="0" borderId="0" xfId="0" applyFont="1" applyFill="1" applyAlignment="1">
      <alignment horizontal="center"/>
    </xf>
    <xf numFmtId="49" fontId="9" fillId="4" borderId="9" xfId="19" applyNumberFormat="1" applyFont="1" applyFill="1" applyBorder="1" applyAlignment="1">
      <alignment horizontal="center" vertical="center" wrapText="1"/>
      <protection/>
    </xf>
    <xf numFmtId="49" fontId="9" fillId="8" borderId="9" xfId="19" applyNumberFormat="1" applyFont="1" applyFill="1" applyBorder="1" applyAlignment="1">
      <alignment horizontal="center" vertical="center" wrapText="1"/>
      <protection/>
    </xf>
    <xf numFmtId="49" fontId="9" fillId="7" borderId="9" xfId="19" applyNumberFormat="1" applyFont="1" applyFill="1" applyBorder="1" applyAlignment="1">
      <alignment horizontal="center" vertical="center" wrapText="1"/>
      <protection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49" fontId="21" fillId="0" borderId="46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0" fillId="12" borderId="47" xfId="0" applyFont="1" applyFill="1" applyBorder="1" applyAlignment="1">
      <alignment horizontal="center"/>
    </xf>
    <xf numFmtId="0" fontId="32" fillId="0" borderId="56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49" fontId="21" fillId="0" borderId="47" xfId="0" applyNumberFormat="1" applyFont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center"/>
    </xf>
    <xf numFmtId="49" fontId="50" fillId="0" borderId="73" xfId="0" applyNumberFormat="1" applyFont="1" applyBorder="1" applyAlignment="1">
      <alignment horizontal="center"/>
    </xf>
    <xf numFmtId="0" fontId="1" fillId="0" borderId="66" xfId="0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left" wrapText="1"/>
    </xf>
    <xf numFmtId="0" fontId="48" fillId="0" borderId="0" xfId="0" applyNumberFormat="1" applyFont="1" applyBorder="1" applyAlignment="1">
      <alignment wrapText="1"/>
    </xf>
    <xf numFmtId="49" fontId="0" fillId="0" borderId="73" xfId="0" applyNumberFormat="1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49" fontId="0" fillId="0" borderId="73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7" fillId="0" borderId="0" xfId="29" applyNumberFormat="1" applyFont="1" applyFill="1" applyAlignment="1">
      <alignment horizontal="right"/>
      <protection/>
    </xf>
    <xf numFmtId="0" fontId="4" fillId="0" borderId="0" xfId="29" applyFont="1" applyFill="1" applyAlignment="1">
      <alignment horizontal="center" vertical="center" wrapText="1"/>
      <protection/>
    </xf>
    <xf numFmtId="164" fontId="7" fillId="0" borderId="0" xfId="29" applyNumberFormat="1" applyFont="1" applyFill="1" applyAlignment="1">
      <alignment horizontal="center" wrapText="1"/>
      <protection/>
    </xf>
    <xf numFmtId="0" fontId="7" fillId="0" borderId="0" xfId="29" applyFont="1" applyFill="1" applyAlignment="1">
      <alignment horizontal="center" wrapText="1"/>
      <protection/>
    </xf>
    <xf numFmtId="0" fontId="4" fillId="0" borderId="0" xfId="23" applyFont="1" applyFill="1" applyAlignment="1">
      <alignment horizontal="right"/>
      <protection/>
    </xf>
    <xf numFmtId="0" fontId="16" fillId="0" borderId="30" xfId="28" applyFont="1" applyBorder="1" applyAlignment="1">
      <alignment horizontal="center" vertical="top" wrapText="1"/>
      <protection/>
    </xf>
    <xf numFmtId="0" fontId="16" fillId="0" borderId="16" xfId="28" applyFont="1" applyBorder="1" applyAlignment="1">
      <alignment horizontal="center" vertical="top" wrapText="1"/>
      <protection/>
    </xf>
    <xf numFmtId="0" fontId="16" fillId="0" borderId="17" xfId="28" applyFont="1" applyBorder="1" applyAlignment="1">
      <alignment horizontal="center" vertical="top" wrapText="1"/>
      <protection/>
    </xf>
    <xf numFmtId="0" fontId="9" fillId="0" borderId="0" xfId="28" applyFont="1" applyAlignment="1">
      <alignment horizontal="center" wrapText="1"/>
      <protection/>
    </xf>
    <xf numFmtId="0" fontId="9" fillId="0" borderId="26" xfId="28" applyFont="1" applyBorder="1" applyAlignment="1">
      <alignment horizontal="left"/>
      <protection/>
    </xf>
    <xf numFmtId="0" fontId="9" fillId="0" borderId="27" xfId="28" applyFont="1" applyBorder="1" applyAlignment="1">
      <alignment horizontal="left"/>
      <protection/>
    </xf>
    <xf numFmtId="0" fontId="16" fillId="0" borderId="60" xfId="28" applyFont="1" applyBorder="1" applyAlignment="1">
      <alignment horizontal="center" vertical="top" wrapText="1"/>
      <protection/>
    </xf>
    <xf numFmtId="0" fontId="16" fillId="0" borderId="14" xfId="28" applyFont="1" applyBorder="1" applyAlignment="1">
      <alignment horizontal="center" vertical="top" wrapText="1"/>
      <protection/>
    </xf>
    <xf numFmtId="0" fontId="16" fillId="0" borderId="48" xfId="28" applyFont="1" applyBorder="1" applyAlignment="1">
      <alignment horizontal="center" vertical="top" wrapText="1"/>
      <protection/>
    </xf>
    <xf numFmtId="0" fontId="16" fillId="0" borderId="13" xfId="28" applyFont="1" applyBorder="1" applyAlignment="1">
      <alignment horizontal="center" vertical="top" wrapText="1"/>
      <protection/>
    </xf>
    <xf numFmtId="0" fontId="16" fillId="0" borderId="3" xfId="28" applyFont="1" applyBorder="1" applyAlignment="1">
      <alignment horizontal="center" vertical="top" wrapText="1"/>
      <protection/>
    </xf>
    <xf numFmtId="0" fontId="16" fillId="0" borderId="8" xfId="28" applyFont="1" applyBorder="1" applyAlignment="1">
      <alignment horizontal="center" vertical="top" wrapText="1"/>
      <protection/>
    </xf>
    <xf numFmtId="0" fontId="16" fillId="0" borderId="9" xfId="28" applyFont="1" applyBorder="1" applyAlignment="1">
      <alignment horizontal="center" vertical="top" wrapText="1"/>
      <protection/>
    </xf>
    <xf numFmtId="0" fontId="16" fillId="0" borderId="26" xfId="28" applyFont="1" applyBorder="1" applyAlignment="1">
      <alignment horizontal="center" vertical="top" wrapText="1"/>
      <protection/>
    </xf>
    <xf numFmtId="0" fontId="16" fillId="0" borderId="27" xfId="28" applyFont="1" applyBorder="1" applyAlignment="1">
      <alignment horizontal="center" vertical="top" wrapText="1"/>
      <protection/>
    </xf>
    <xf numFmtId="0" fontId="16" fillId="0" borderId="35" xfId="28" applyFont="1" applyBorder="1" applyAlignment="1">
      <alignment horizontal="center" vertical="top" wrapText="1"/>
      <protection/>
    </xf>
    <xf numFmtId="0" fontId="16" fillId="0" borderId="24" xfId="28" applyFont="1" applyBorder="1" applyAlignment="1">
      <alignment horizontal="center" vertical="top" wrapText="1"/>
      <protection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22">
    <cellStyle name="Normal" xfId="0"/>
    <cellStyle name="Hyperlink" xfId="16"/>
    <cellStyle name="Currency" xfId="17"/>
    <cellStyle name="Currency [0]" xfId="18"/>
    <cellStyle name="Обычный_UniBudget5" xfId="19"/>
    <cellStyle name="Обычный_UniBudget9" xfId="20"/>
    <cellStyle name="Обычный_ведом" xfId="21"/>
    <cellStyle name="Обычный_ведом.1" xfId="22"/>
    <cellStyle name="Обычный_Изменения на 29.10.2008" xfId="23"/>
    <cellStyle name="Обычный_Источники приложение №1" xfId="24"/>
    <cellStyle name="Обычный_Книга1" xfId="25"/>
    <cellStyle name="Обычный_Лист3" xfId="26"/>
    <cellStyle name="Обычный_пожар" xfId="27"/>
    <cellStyle name="Обычный_прилож по адм комиссиям" xfId="28"/>
    <cellStyle name="Обычный_приложения 1,3,5,6,7,8,13,14" xfId="29"/>
    <cellStyle name="Обычный_Приложения к решению" xfId="30"/>
    <cellStyle name="Обычный_расходы (ФУНК)" xfId="31"/>
    <cellStyle name="Обычный_Функционалка" xfId="32"/>
    <cellStyle name="Followed Hyperlink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.000\&#1052;&#1086;&#1080;%20&#1076;&#1086;&#1082;&#1091;&#1084;&#1077;&#1085;&#1090;&#1099;\&#1058;&#1072;&#1103;\&#1076;&#1077;&#1087;&#1091;&#1090;&#1072;&#1090;&#1072;&#1084;\2010&#1075;\29.12.2010\&#1055;&#1088;&#1080;&#1083;&#1086;&#1078;&#1077;&#1085;&#1080;&#1103;%20&#1088;&#1072;&#1081;&#1089;&#1086;&#1074;&#1077;&#1090;29.12.2010&#1075;%20&#8470;7-78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&#1055;&#1088;&#1080;&#1083;&#1086;&#1078;&#1077;&#1085;&#1080;&#1103;%20&#1082;%20&#1073;&#1102;&#1076;&#1078;&#1077;&#1090;&#1091;%202010-201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  <sheetDataSet>
      <sheetData sheetId="5">
        <row r="506">
          <cell r="G506">
            <v>50222596</v>
          </cell>
          <cell r="H506">
            <v>52501820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"/>
      <sheetName val="дох"/>
      <sheetName val="функ"/>
      <sheetName val="ведом"/>
      <sheetName val="программы"/>
      <sheetName val="заимст"/>
      <sheetName val="пределы"/>
    </sheetNames>
    <sheetDataSet>
      <sheetData sheetId="0">
        <row r="13">
          <cell r="E13">
            <v>2017073.96</v>
          </cell>
        </row>
        <row r="14">
          <cell r="D14">
            <v>0</v>
          </cell>
          <cell r="E14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9">
          <cell r="D19">
            <v>117814.47</v>
          </cell>
          <cell r="E19">
            <v>0</v>
          </cell>
          <cell r="F19">
            <v>0</v>
          </cell>
        </row>
      </sheetData>
      <sheetData sheetId="2">
        <row r="197">
          <cell r="Q197">
            <v>451447586.09</v>
          </cell>
        </row>
      </sheetData>
      <sheetData sheetId="4">
        <row r="502">
          <cell r="J502">
            <v>452713233.56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40"/>
  <sheetViews>
    <sheetView view="pageBreakPreview" zoomScale="75" zoomScaleNormal="75" zoomScaleSheetLayoutView="75" workbookViewId="0" topLeftCell="A1">
      <selection activeCell="D40" sqref="D40"/>
    </sheetView>
  </sheetViews>
  <sheetFormatPr defaultColWidth="9.00390625" defaultRowHeight="12.75"/>
  <cols>
    <col min="1" max="1" width="7.625" style="4" customWidth="1"/>
    <col min="2" max="2" width="33.125" style="4" customWidth="1"/>
    <col min="3" max="3" width="64.125" style="4" customWidth="1"/>
    <col min="4" max="4" width="17.25390625" style="4" customWidth="1"/>
    <col min="5" max="5" width="19.375" style="4" hidden="1" customWidth="1"/>
    <col min="6" max="6" width="18.00390625" style="4" customWidth="1"/>
    <col min="7" max="7" width="3.875" style="4" customWidth="1"/>
    <col min="8" max="8" width="9.125" style="4" customWidth="1"/>
    <col min="9" max="9" width="17.125" style="4" customWidth="1"/>
    <col min="10" max="10" width="14.875" style="4" customWidth="1"/>
    <col min="11" max="11" width="14.25390625" style="4" customWidth="1"/>
    <col min="12" max="16384" width="9.125" style="4" customWidth="1"/>
  </cols>
  <sheetData>
    <row r="1" spans="1:6" ht="15.75">
      <c r="A1" s="89"/>
      <c r="C1" s="90"/>
      <c r="D1" s="90"/>
      <c r="E1" s="91"/>
      <c r="F1" s="36" t="s">
        <v>1303</v>
      </c>
    </row>
    <row r="2" spans="1:6" ht="15.75">
      <c r="A2" s="89"/>
      <c r="C2" s="92"/>
      <c r="D2" s="92"/>
      <c r="E2" s="91"/>
      <c r="F2" s="73" t="s">
        <v>969</v>
      </c>
    </row>
    <row r="3" spans="1:6" ht="14.25" customHeight="1">
      <c r="A3" s="89"/>
      <c r="C3" s="90"/>
      <c r="D3" s="518"/>
      <c r="E3" s="518"/>
      <c r="F3" s="518"/>
    </row>
    <row r="4" spans="1:6" ht="15.75" hidden="1">
      <c r="A4" s="89"/>
      <c r="C4" s="90"/>
      <c r="D4" s="5"/>
      <c r="E4" s="5"/>
      <c r="F4" s="5"/>
    </row>
    <row r="5" spans="1:6" ht="18.75" customHeight="1">
      <c r="A5" s="519" t="s">
        <v>333</v>
      </c>
      <c r="B5" s="519"/>
      <c r="C5" s="519"/>
      <c r="D5" s="519"/>
      <c r="E5" s="519"/>
      <c r="F5" s="519"/>
    </row>
    <row r="6" spans="1:6" ht="18.75" customHeight="1">
      <c r="A6" s="520" t="s">
        <v>1336</v>
      </c>
      <c r="B6" s="520"/>
      <c r="C6" s="520"/>
      <c r="D6" s="520"/>
      <c r="E6" s="520"/>
      <c r="F6" s="520"/>
    </row>
    <row r="7" spans="1:6" ht="19.5" thickBot="1">
      <c r="A7" s="93"/>
      <c r="B7" s="94"/>
      <c r="C7" s="94"/>
      <c r="F7" s="95" t="s">
        <v>991</v>
      </c>
    </row>
    <row r="8" spans="1:11" ht="31.5">
      <c r="A8" s="96" t="s">
        <v>919</v>
      </c>
      <c r="B8" s="97" t="s">
        <v>334</v>
      </c>
      <c r="C8" s="97" t="s">
        <v>335</v>
      </c>
      <c r="D8" s="98" t="s">
        <v>970</v>
      </c>
      <c r="E8" s="98" t="s">
        <v>878</v>
      </c>
      <c r="F8" s="98" t="s">
        <v>971</v>
      </c>
      <c r="H8" s="99" t="s">
        <v>336</v>
      </c>
      <c r="I8" s="100">
        <v>53280850.71</v>
      </c>
      <c r="J8" s="100">
        <f>'[2]вед'!G506</f>
        <v>50222596</v>
      </c>
      <c r="K8" s="100">
        <f>'[2]вед'!H506</f>
        <v>52501820</v>
      </c>
    </row>
    <row r="9" spans="1:11" ht="16.5" thickBot="1">
      <c r="A9" s="101">
        <v>1</v>
      </c>
      <c r="B9" s="102" t="s">
        <v>885</v>
      </c>
      <c r="C9" s="102" t="s">
        <v>888</v>
      </c>
      <c r="D9" s="103">
        <v>4</v>
      </c>
      <c r="E9" s="103">
        <v>5</v>
      </c>
      <c r="F9" s="103">
        <v>6</v>
      </c>
      <c r="H9" s="104">
        <v>0.05</v>
      </c>
      <c r="I9" s="100">
        <f>I8*5%</f>
        <v>2664042.5355</v>
      </c>
      <c r="J9" s="100">
        <f>J8*5%</f>
        <v>2511129.8000000003</v>
      </c>
      <c r="K9" s="100">
        <f>K8*5%</f>
        <v>2625091</v>
      </c>
    </row>
    <row r="10" spans="1:9" ht="31.5">
      <c r="A10" s="105">
        <v>1</v>
      </c>
      <c r="B10" s="106" t="s">
        <v>337</v>
      </c>
      <c r="C10" s="107" t="s">
        <v>338</v>
      </c>
      <c r="D10" s="108">
        <f>D11+D16+D21+D30</f>
        <v>1265647.470000086</v>
      </c>
      <c r="E10" s="108">
        <f>E11+E16+E21+E30</f>
        <v>2511129.8000000333</v>
      </c>
      <c r="F10" s="108">
        <f>F11+F16+F21+F30</f>
        <v>-18460856.78</v>
      </c>
      <c r="I10" s="109">
        <f>D10-D18</f>
        <v>1265647.470000086</v>
      </c>
    </row>
    <row r="11" spans="1:9" ht="31.5">
      <c r="A11" s="110">
        <v>2</v>
      </c>
      <c r="B11" s="111" t="s">
        <v>339</v>
      </c>
      <c r="C11" s="112" t="s">
        <v>340</v>
      </c>
      <c r="D11" s="113">
        <f>D12-D14</f>
        <v>0</v>
      </c>
      <c r="E11" s="113">
        <f>E12-E14</f>
        <v>2017073.96</v>
      </c>
      <c r="F11" s="113">
        <f>F12-F14</f>
        <v>0</v>
      </c>
      <c r="I11" s="114">
        <f>I9-I10</f>
        <v>1398395.0654999143</v>
      </c>
    </row>
    <row r="12" spans="1:6" ht="31.5">
      <c r="A12" s="115">
        <v>3</v>
      </c>
      <c r="B12" s="116" t="s">
        <v>341</v>
      </c>
      <c r="C12" s="117" t="s">
        <v>342</v>
      </c>
      <c r="D12" s="118">
        <f>D13</f>
        <v>0</v>
      </c>
      <c r="E12" s="118">
        <f>E13</f>
        <v>2017073.96</v>
      </c>
      <c r="F12" s="118"/>
    </row>
    <row r="13" spans="1:6" ht="38.25" customHeight="1">
      <c r="A13" s="115">
        <v>4</v>
      </c>
      <c r="B13" s="116" t="s">
        <v>343</v>
      </c>
      <c r="C13" s="117" t="s">
        <v>344</v>
      </c>
      <c r="D13" s="118"/>
      <c r="E13" s="118">
        <v>2017073.96</v>
      </c>
      <c r="F13" s="118"/>
    </row>
    <row r="14" spans="1:6" ht="38.25" customHeight="1">
      <c r="A14" s="110">
        <v>5</v>
      </c>
      <c r="B14" s="111" t="s">
        <v>345</v>
      </c>
      <c r="C14" s="112" t="s">
        <v>346</v>
      </c>
      <c r="D14" s="113">
        <f>D15</f>
        <v>0</v>
      </c>
      <c r="E14" s="113">
        <f>E15</f>
        <v>0</v>
      </c>
      <c r="F14" s="113">
        <f>F15</f>
        <v>0</v>
      </c>
    </row>
    <row r="15" spans="1:6" ht="38.25" customHeight="1">
      <c r="A15" s="115">
        <v>6</v>
      </c>
      <c r="B15" s="116" t="s">
        <v>347</v>
      </c>
      <c r="C15" s="117" t="s">
        <v>348</v>
      </c>
      <c r="D15" s="118">
        <v>0</v>
      </c>
      <c r="E15" s="118">
        <f>D13</f>
        <v>0</v>
      </c>
      <c r="F15" s="118"/>
    </row>
    <row r="16" spans="1:6" ht="31.5">
      <c r="A16" s="110">
        <v>7</v>
      </c>
      <c r="B16" s="111" t="s">
        <v>349</v>
      </c>
      <c r="C16" s="112" t="s">
        <v>350</v>
      </c>
      <c r="D16" s="113">
        <f>D17-D19</f>
        <v>-117814.47</v>
      </c>
      <c r="E16" s="113">
        <f>E17-E19</f>
        <v>0</v>
      </c>
      <c r="F16" s="113">
        <f>F17-F19</f>
        <v>-117814.47</v>
      </c>
    </row>
    <row r="17" spans="1:6" ht="47.25">
      <c r="A17" s="110">
        <v>8</v>
      </c>
      <c r="B17" s="111" t="s">
        <v>351</v>
      </c>
      <c r="C17" s="112" t="s">
        <v>1268</v>
      </c>
      <c r="D17" s="113">
        <f>D18</f>
        <v>0</v>
      </c>
      <c r="E17" s="113">
        <f>E18</f>
        <v>0</v>
      </c>
      <c r="F17" s="113">
        <f>F18</f>
        <v>0</v>
      </c>
    </row>
    <row r="18" spans="1:6" ht="47.25">
      <c r="A18" s="110">
        <v>9</v>
      </c>
      <c r="B18" s="116" t="s">
        <v>1269</v>
      </c>
      <c r="C18" s="117" t="s">
        <v>1270</v>
      </c>
      <c r="D18" s="118"/>
      <c r="E18" s="118"/>
      <c r="F18" s="118"/>
    </row>
    <row r="19" spans="1:6" ht="47.25">
      <c r="A19" s="110">
        <v>10</v>
      </c>
      <c r="B19" s="111" t="s">
        <v>1271</v>
      </c>
      <c r="C19" s="112" t="s">
        <v>1272</v>
      </c>
      <c r="D19" s="113">
        <f>D20</f>
        <v>117814.47</v>
      </c>
      <c r="E19" s="113">
        <f>E20</f>
        <v>0</v>
      </c>
      <c r="F19" s="113">
        <f>F20</f>
        <v>117814.47</v>
      </c>
    </row>
    <row r="20" spans="1:6" ht="47.25">
      <c r="A20" s="115">
        <v>11</v>
      </c>
      <c r="B20" s="116" t="s">
        <v>1273</v>
      </c>
      <c r="C20" s="117" t="s">
        <v>1274</v>
      </c>
      <c r="D20" s="118">
        <v>117814.47</v>
      </c>
      <c r="E20" s="118">
        <v>0</v>
      </c>
      <c r="F20" s="118">
        <v>117814.47</v>
      </c>
    </row>
    <row r="21" spans="1:6" ht="32.25" customHeight="1">
      <c r="A21" s="110">
        <v>12</v>
      </c>
      <c r="B21" s="119" t="s">
        <v>1275</v>
      </c>
      <c r="C21" s="120" t="s">
        <v>1276</v>
      </c>
      <c r="D21" s="121">
        <f>D27-D22</f>
        <v>1227943.9100000858</v>
      </c>
      <c r="E21" s="121">
        <f>E27-E22</f>
        <v>494055.8400000334</v>
      </c>
      <c r="F21" s="121">
        <f>F27-F22</f>
        <v>-18343042.310000002</v>
      </c>
    </row>
    <row r="22" spans="1:6" ht="15.75">
      <c r="A22" s="110">
        <v>13</v>
      </c>
      <c r="B22" s="119" t="s">
        <v>1277</v>
      </c>
      <c r="C22" s="120" t="s">
        <v>1278</v>
      </c>
      <c r="D22" s="121">
        <f aca="true" t="shared" si="0" ref="D22:F24">D23</f>
        <v>451603104.11999995</v>
      </c>
      <c r="E22" s="121">
        <f t="shared" si="0"/>
        <v>394095369.96</v>
      </c>
      <c r="F22" s="121">
        <f t="shared" si="0"/>
        <v>464412182.96</v>
      </c>
    </row>
    <row r="23" spans="1:6" ht="15.75">
      <c r="A23" s="115">
        <v>14</v>
      </c>
      <c r="B23" s="122" t="s">
        <v>1279</v>
      </c>
      <c r="C23" s="123" t="s">
        <v>1280</v>
      </c>
      <c r="D23" s="121">
        <f t="shared" si="0"/>
        <v>451603104.11999995</v>
      </c>
      <c r="E23" s="121">
        <f t="shared" si="0"/>
        <v>394095369.96</v>
      </c>
      <c r="F23" s="121">
        <f t="shared" si="0"/>
        <v>464412182.96</v>
      </c>
    </row>
    <row r="24" spans="1:6" ht="15.75">
      <c r="A24" s="115">
        <v>15</v>
      </c>
      <c r="B24" s="122" t="s">
        <v>1281</v>
      </c>
      <c r="C24" s="123" t="s">
        <v>1282</v>
      </c>
      <c r="D24" s="121">
        <f t="shared" si="0"/>
        <v>451603104.11999995</v>
      </c>
      <c r="E24" s="121">
        <f t="shared" si="0"/>
        <v>394095369.96</v>
      </c>
      <c r="F24" s="121">
        <f t="shared" si="0"/>
        <v>464412182.96</v>
      </c>
    </row>
    <row r="25" spans="1:6" ht="31.5">
      <c r="A25" s="115">
        <v>16</v>
      </c>
      <c r="B25" s="122" t="s">
        <v>1283</v>
      </c>
      <c r="C25" s="123" t="s">
        <v>1284</v>
      </c>
      <c r="D25" s="124">
        <f>'[3]дох'!Q197+D13+D17+D30</f>
        <v>451603104.11999995</v>
      </c>
      <c r="E25" s="124">
        <f>392078296+E13+E17+E30</f>
        <v>394095369.96</v>
      </c>
      <c r="F25" s="124">
        <v>464412182.96</v>
      </c>
    </row>
    <row r="26" spans="1:6" ht="15.75">
      <c r="A26" s="110">
        <v>17</v>
      </c>
      <c r="B26" s="119" t="s">
        <v>1285</v>
      </c>
      <c r="C26" s="120" t="s">
        <v>1286</v>
      </c>
      <c r="D26" s="121">
        <f aca="true" t="shared" si="1" ref="D26:F28">D27</f>
        <v>452831048.03000003</v>
      </c>
      <c r="E26" s="121">
        <f t="shared" si="1"/>
        <v>394589425.8</v>
      </c>
      <c r="F26" s="121">
        <f t="shared" si="1"/>
        <v>446069140.65</v>
      </c>
    </row>
    <row r="27" spans="1:6" ht="15.75">
      <c r="A27" s="115">
        <v>18</v>
      </c>
      <c r="B27" s="122" t="s">
        <v>1287</v>
      </c>
      <c r="C27" s="123" t="s">
        <v>1288</v>
      </c>
      <c r="D27" s="124">
        <f t="shared" si="1"/>
        <v>452831048.03000003</v>
      </c>
      <c r="E27" s="124">
        <f t="shared" si="1"/>
        <v>394589425.8</v>
      </c>
      <c r="F27" s="124">
        <v>446069140.65</v>
      </c>
    </row>
    <row r="28" spans="1:6" ht="23.25" customHeight="1">
      <c r="A28" s="115">
        <v>19</v>
      </c>
      <c r="B28" s="122" t="s">
        <v>1289</v>
      </c>
      <c r="C28" s="123" t="s">
        <v>1290</v>
      </c>
      <c r="D28" s="124">
        <f t="shared" si="1"/>
        <v>452831048.03000003</v>
      </c>
      <c r="E28" s="124">
        <f t="shared" si="1"/>
        <v>394589425.8</v>
      </c>
      <c r="F28" s="124">
        <v>446069140.65</v>
      </c>
    </row>
    <row r="29" spans="1:6" ht="31.5">
      <c r="A29" s="115">
        <v>20</v>
      </c>
      <c r="B29" s="122" t="s">
        <v>1291</v>
      </c>
      <c r="C29" s="123" t="s">
        <v>1292</v>
      </c>
      <c r="D29" s="124">
        <f>'[3]ведом'!J502+D15+D20</f>
        <v>452831048.03000003</v>
      </c>
      <c r="E29" s="124">
        <f>394589425.8+E15+E20</f>
        <v>394589425.8</v>
      </c>
      <c r="F29" s="124">
        <v>446069140.65</v>
      </c>
    </row>
    <row r="30" spans="1:6" ht="31.5">
      <c r="A30" s="110">
        <v>21</v>
      </c>
      <c r="B30" s="125" t="s">
        <v>1293</v>
      </c>
      <c r="C30" s="126" t="s">
        <v>1294</v>
      </c>
      <c r="D30" s="121">
        <f aca="true" t="shared" si="2" ref="D30:F33">D31</f>
        <v>155518.03</v>
      </c>
      <c r="E30" s="121">
        <f t="shared" si="2"/>
        <v>0</v>
      </c>
      <c r="F30" s="121">
        <f t="shared" si="2"/>
        <v>0</v>
      </c>
    </row>
    <row r="31" spans="1:6" ht="31.5">
      <c r="A31" s="115">
        <v>22</v>
      </c>
      <c r="B31" s="127" t="s">
        <v>1295</v>
      </c>
      <c r="C31" s="128" t="s">
        <v>1296</v>
      </c>
      <c r="D31" s="124">
        <f t="shared" si="2"/>
        <v>155518.03</v>
      </c>
      <c r="E31" s="124">
        <f t="shared" si="2"/>
        <v>0</v>
      </c>
      <c r="F31" s="124">
        <f t="shared" si="2"/>
        <v>0</v>
      </c>
    </row>
    <row r="32" spans="1:6" ht="31.5">
      <c r="A32" s="110">
        <v>23</v>
      </c>
      <c r="B32" s="127" t="s">
        <v>1297</v>
      </c>
      <c r="C32" s="128" t="s">
        <v>1298</v>
      </c>
      <c r="D32" s="124">
        <f t="shared" si="2"/>
        <v>155518.03</v>
      </c>
      <c r="E32" s="124">
        <f t="shared" si="2"/>
        <v>0</v>
      </c>
      <c r="F32" s="124">
        <f t="shared" si="2"/>
        <v>0</v>
      </c>
    </row>
    <row r="33" spans="1:6" ht="47.25">
      <c r="A33" s="115">
        <v>24</v>
      </c>
      <c r="B33" s="122" t="s">
        <v>1299</v>
      </c>
      <c r="C33" s="128" t="s">
        <v>1300</v>
      </c>
      <c r="D33" s="124">
        <f t="shared" si="2"/>
        <v>155518.03</v>
      </c>
      <c r="E33" s="124">
        <f t="shared" si="2"/>
        <v>0</v>
      </c>
      <c r="F33" s="124">
        <f t="shared" si="2"/>
        <v>0</v>
      </c>
    </row>
    <row r="34" spans="1:6" ht="32.25" thickBot="1">
      <c r="A34" s="129">
        <v>25</v>
      </c>
      <c r="B34" s="130" t="s">
        <v>1301</v>
      </c>
      <c r="C34" s="131" t="s">
        <v>1302</v>
      </c>
      <c r="D34" s="132">
        <v>155518.03</v>
      </c>
      <c r="E34" s="132">
        <v>0</v>
      </c>
      <c r="F34" s="132">
        <v>0</v>
      </c>
    </row>
    <row r="40" spans="2:4" ht="15">
      <c r="B40" s="90" t="s">
        <v>992</v>
      </c>
      <c r="D40" s="90" t="s">
        <v>993</v>
      </c>
    </row>
  </sheetData>
  <mergeCells count="3">
    <mergeCell ref="D3:F3"/>
    <mergeCell ref="A5:F5"/>
    <mergeCell ref="A6:F6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N169"/>
  <sheetViews>
    <sheetView workbookViewId="0" topLeftCell="A36">
      <selection activeCell="AI123" sqref="AI123"/>
    </sheetView>
  </sheetViews>
  <sheetFormatPr defaultColWidth="9.00390625" defaultRowHeight="12.75"/>
  <cols>
    <col min="1" max="1" width="44.25390625" style="0" customWidth="1"/>
    <col min="2" max="2" width="31.125" style="0" customWidth="1"/>
    <col min="3" max="3" width="0.2421875" style="0" hidden="1" customWidth="1"/>
    <col min="4" max="14" width="9.125" style="0" hidden="1" customWidth="1"/>
    <col min="15" max="15" width="12.375" style="0" customWidth="1"/>
    <col min="16" max="16" width="10.25390625" style="0" customWidth="1"/>
    <col min="17" max="34" width="9.125" style="0" hidden="1" customWidth="1"/>
    <col min="35" max="35" width="11.875" style="0" customWidth="1"/>
    <col min="37" max="40" width="9.125" style="0" hidden="1" customWidth="1"/>
  </cols>
  <sheetData>
    <row r="1" spans="1:40" ht="18">
      <c r="A1" s="301"/>
      <c r="B1" s="302" t="s">
        <v>263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303"/>
      <c r="S1" s="587"/>
      <c r="T1" s="588"/>
      <c r="U1" s="304"/>
      <c r="V1" s="304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305"/>
      <c r="AH1" s="305"/>
      <c r="AI1" s="305"/>
      <c r="AJ1" s="303"/>
      <c r="AK1" s="306"/>
      <c r="AL1" s="589" t="s">
        <v>638</v>
      </c>
      <c r="AM1" s="589"/>
      <c r="AN1" s="589"/>
    </row>
    <row r="2" spans="1:40" ht="18.75" thickBot="1">
      <c r="A2" s="301"/>
      <c r="B2" s="302"/>
      <c r="C2" s="303"/>
      <c r="D2" s="302"/>
      <c r="E2" s="302"/>
      <c r="F2" s="307"/>
      <c r="G2" s="307"/>
      <c r="H2" s="307"/>
      <c r="I2" s="307"/>
      <c r="J2" s="302"/>
      <c r="K2" s="307"/>
      <c r="L2" s="307"/>
      <c r="M2" s="307"/>
      <c r="N2" s="307"/>
      <c r="O2" s="302"/>
      <c r="P2" s="307"/>
      <c r="Q2" s="307"/>
      <c r="R2" s="303"/>
      <c r="S2" s="590" t="s">
        <v>639</v>
      </c>
      <c r="T2" s="590"/>
      <c r="U2" s="304"/>
      <c r="V2" s="304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3"/>
      <c r="AH2" s="303"/>
      <c r="AI2" s="303"/>
      <c r="AJ2" s="303"/>
      <c r="AK2" s="308"/>
      <c r="AL2" s="309"/>
      <c r="AM2" s="575"/>
      <c r="AN2" s="575"/>
    </row>
    <row r="3" spans="1:40" ht="18">
      <c r="A3" s="301"/>
      <c r="B3" s="307"/>
      <c r="C3" s="302"/>
      <c r="D3" s="302"/>
      <c r="E3" s="302"/>
      <c r="F3" s="307"/>
      <c r="G3" s="307"/>
      <c r="H3" s="307"/>
      <c r="I3" s="307"/>
      <c r="J3" s="302"/>
      <c r="K3" s="307"/>
      <c r="L3" s="307"/>
      <c r="M3" s="307"/>
      <c r="N3" s="307"/>
      <c r="O3" s="302"/>
      <c r="P3" s="307"/>
      <c r="Q3" s="307"/>
      <c r="R3" s="311" t="s">
        <v>640</v>
      </c>
      <c r="S3" s="582" t="s">
        <v>641</v>
      </c>
      <c r="T3" s="583"/>
      <c r="U3" s="310"/>
      <c r="V3" s="310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3"/>
      <c r="AH3" s="303"/>
      <c r="AI3" s="303"/>
      <c r="AJ3" s="303"/>
      <c r="AK3" s="308"/>
      <c r="AL3" s="309"/>
      <c r="AM3" s="310"/>
      <c r="AN3" s="310"/>
    </row>
    <row r="4" spans="1:40" ht="18">
      <c r="A4" s="301"/>
      <c r="B4" s="312"/>
      <c r="C4" s="313"/>
      <c r="D4" s="313"/>
      <c r="E4" s="313"/>
      <c r="F4" s="584" t="s">
        <v>642</v>
      </c>
      <c r="G4" s="584"/>
      <c r="H4" s="584"/>
      <c r="I4" s="584"/>
      <c r="J4" s="313"/>
      <c r="K4" s="313"/>
      <c r="L4" s="313"/>
      <c r="M4" s="306"/>
      <c r="N4" s="313"/>
      <c r="O4" s="313"/>
      <c r="P4" s="313"/>
      <c r="Q4" s="307"/>
      <c r="R4" s="311" t="s">
        <v>643</v>
      </c>
      <c r="S4" s="585" t="s">
        <v>644</v>
      </c>
      <c r="T4" s="581"/>
      <c r="U4" s="314"/>
      <c r="V4" s="314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3"/>
      <c r="AH4" s="303"/>
      <c r="AI4" s="303"/>
      <c r="AJ4" s="303"/>
      <c r="AK4" s="315"/>
      <c r="AL4" s="309"/>
      <c r="AM4" s="586"/>
      <c r="AN4" s="586"/>
    </row>
    <row r="5" spans="1:40" ht="12.75">
      <c r="A5" s="316" t="s">
        <v>645</v>
      </c>
      <c r="B5" s="576" t="s">
        <v>646</v>
      </c>
      <c r="C5" s="577"/>
      <c r="D5" s="577"/>
      <c r="E5" s="577"/>
      <c r="F5" s="577"/>
      <c r="G5" s="577"/>
      <c r="H5" s="317"/>
      <c r="I5" s="317"/>
      <c r="J5" s="317"/>
      <c r="K5" s="317"/>
      <c r="L5" s="317"/>
      <c r="M5" s="317"/>
      <c r="N5" s="317"/>
      <c r="O5" s="317"/>
      <c r="P5" s="317"/>
      <c r="Q5" s="318"/>
      <c r="R5" s="311" t="s">
        <v>647</v>
      </c>
      <c r="S5" s="578"/>
      <c r="T5" s="579"/>
      <c r="U5" s="319"/>
      <c r="V5" s="319"/>
      <c r="W5" s="318"/>
      <c r="X5" s="318"/>
      <c r="Y5" s="318"/>
      <c r="Z5" s="318"/>
      <c r="AA5" s="318"/>
      <c r="AB5" s="318"/>
      <c r="AC5" s="170"/>
      <c r="AD5" s="170"/>
      <c r="AE5" s="318"/>
      <c r="AF5" s="318"/>
      <c r="AG5" s="318"/>
      <c r="AH5" s="318"/>
      <c r="AI5" s="318"/>
      <c r="AJ5" s="318"/>
      <c r="AK5" s="320"/>
      <c r="AL5" s="309"/>
      <c r="AM5" s="572"/>
      <c r="AN5" s="572"/>
    </row>
    <row r="6" spans="1:40" ht="12.75">
      <c r="A6" s="316" t="s">
        <v>648</v>
      </c>
      <c r="B6" s="576" t="s">
        <v>1267</v>
      </c>
      <c r="C6" s="577"/>
      <c r="D6" s="577"/>
      <c r="E6" s="577"/>
      <c r="F6" s="577"/>
      <c r="G6" s="57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11" t="s">
        <v>649</v>
      </c>
      <c r="S6" s="580"/>
      <c r="T6" s="581"/>
      <c r="U6" s="319"/>
      <c r="V6" s="319"/>
      <c r="W6" s="318"/>
      <c r="X6" s="318"/>
      <c r="Y6" s="318"/>
      <c r="Z6" s="318"/>
      <c r="AA6" s="318"/>
      <c r="AB6" s="318"/>
      <c r="AC6" s="170"/>
      <c r="AD6" s="170"/>
      <c r="AE6" s="318"/>
      <c r="AF6" s="318"/>
      <c r="AG6" s="318"/>
      <c r="AH6" s="318"/>
      <c r="AI6" s="318"/>
      <c r="AJ6" s="318"/>
      <c r="AK6" s="320"/>
      <c r="AL6" s="309"/>
      <c r="AM6" s="572"/>
      <c r="AN6" s="572"/>
    </row>
    <row r="7" spans="1:40" ht="12.75">
      <c r="A7" s="321" t="s">
        <v>650</v>
      </c>
      <c r="B7" s="322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1"/>
      <c r="S7" s="570"/>
      <c r="T7" s="571"/>
      <c r="U7" s="319"/>
      <c r="V7" s="319"/>
      <c r="W7" s="318"/>
      <c r="X7" s="318"/>
      <c r="Y7" s="318"/>
      <c r="Z7" s="318"/>
      <c r="AA7" s="318"/>
      <c r="AB7" s="318"/>
      <c r="AC7" s="170"/>
      <c r="AD7" s="170"/>
      <c r="AE7" s="318"/>
      <c r="AF7" s="318"/>
      <c r="AG7" s="318"/>
      <c r="AH7" s="318"/>
      <c r="AI7" s="318"/>
      <c r="AJ7" s="318"/>
      <c r="AK7" s="320"/>
      <c r="AL7" s="309"/>
      <c r="AM7" s="572"/>
      <c r="AN7" s="572"/>
    </row>
    <row r="8" spans="1:40" ht="13.5" thickBot="1">
      <c r="A8" s="316" t="s">
        <v>651</v>
      </c>
      <c r="B8" s="322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1" t="s">
        <v>652</v>
      </c>
      <c r="S8" s="573" t="s">
        <v>653</v>
      </c>
      <c r="T8" s="574"/>
      <c r="U8" s="310"/>
      <c r="V8" s="310"/>
      <c r="W8" s="318"/>
      <c r="X8" s="318"/>
      <c r="Y8" s="318"/>
      <c r="Z8" s="318"/>
      <c r="AA8" s="318"/>
      <c r="AB8" s="318"/>
      <c r="AC8" s="170"/>
      <c r="AD8" s="170"/>
      <c r="AE8" s="318"/>
      <c r="AF8" s="318"/>
      <c r="AG8" s="318"/>
      <c r="AH8" s="318"/>
      <c r="AI8" s="318"/>
      <c r="AJ8" s="318"/>
      <c r="AK8" s="320"/>
      <c r="AL8" s="309"/>
      <c r="AM8" s="575"/>
      <c r="AN8" s="575"/>
    </row>
    <row r="9" spans="1:40" ht="12.75">
      <c r="A9" s="323"/>
      <c r="B9" s="322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170"/>
      <c r="AD9" s="170"/>
      <c r="AE9" s="318"/>
      <c r="AF9" s="318"/>
      <c r="AG9" s="318"/>
      <c r="AH9" s="318"/>
      <c r="AI9" s="318"/>
      <c r="AJ9" s="318"/>
      <c r="AK9" s="318"/>
      <c r="AL9" s="324"/>
      <c r="AM9" s="325"/>
      <c r="AN9" s="325"/>
    </row>
    <row r="10" spans="1:40" ht="12.75">
      <c r="A10" s="326"/>
      <c r="B10" s="562" t="s">
        <v>654</v>
      </c>
      <c r="C10" s="565" t="s">
        <v>655</v>
      </c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9"/>
      <c r="U10" s="326"/>
      <c r="V10" s="327"/>
      <c r="W10" s="565" t="s">
        <v>656</v>
      </c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9"/>
    </row>
    <row r="11" spans="1:40" ht="12.75">
      <c r="A11" s="323"/>
      <c r="B11" s="563"/>
      <c r="C11" s="557" t="s">
        <v>657</v>
      </c>
      <c r="D11" s="559"/>
      <c r="E11" s="558"/>
      <c r="F11" s="557"/>
      <c r="G11" s="559"/>
      <c r="H11" s="558"/>
      <c r="I11" s="557"/>
      <c r="J11" s="558"/>
      <c r="K11" s="557" t="s">
        <v>658</v>
      </c>
      <c r="L11" s="558"/>
      <c r="M11" s="557"/>
      <c r="N11" s="558"/>
      <c r="O11" s="557"/>
      <c r="P11" s="558"/>
      <c r="Q11" s="557"/>
      <c r="R11" s="558"/>
      <c r="S11" s="557"/>
      <c r="T11" s="558"/>
      <c r="U11" s="323"/>
      <c r="V11" s="330"/>
      <c r="W11" s="557" t="s">
        <v>657</v>
      </c>
      <c r="X11" s="559"/>
      <c r="Y11" s="558"/>
      <c r="Z11" s="557"/>
      <c r="AA11" s="559"/>
      <c r="AB11" s="558"/>
      <c r="AC11" s="557"/>
      <c r="AD11" s="558"/>
      <c r="AE11" s="557" t="s">
        <v>658</v>
      </c>
      <c r="AF11" s="558"/>
      <c r="AG11" s="557"/>
      <c r="AH11" s="558"/>
      <c r="AI11" s="557"/>
      <c r="AJ11" s="558"/>
      <c r="AK11" s="557"/>
      <c r="AL11" s="558"/>
      <c r="AM11" s="557"/>
      <c r="AN11" s="558"/>
    </row>
    <row r="12" spans="1:40" ht="12.75">
      <c r="A12" s="323"/>
      <c r="B12" s="563"/>
      <c r="C12" s="549" t="s">
        <v>659</v>
      </c>
      <c r="D12" s="550"/>
      <c r="E12" s="551"/>
      <c r="F12" s="549" t="s">
        <v>660</v>
      </c>
      <c r="G12" s="550"/>
      <c r="H12" s="551"/>
      <c r="I12" s="549" t="s">
        <v>661</v>
      </c>
      <c r="J12" s="551"/>
      <c r="K12" s="549" t="s">
        <v>662</v>
      </c>
      <c r="L12" s="551"/>
      <c r="M12" s="549" t="s">
        <v>663</v>
      </c>
      <c r="N12" s="551"/>
      <c r="O12" s="549" t="s">
        <v>663</v>
      </c>
      <c r="P12" s="551"/>
      <c r="Q12" s="549" t="s">
        <v>658</v>
      </c>
      <c r="R12" s="551"/>
      <c r="S12" s="554" t="s">
        <v>661</v>
      </c>
      <c r="T12" s="567"/>
      <c r="U12" s="323"/>
      <c r="V12" s="330"/>
      <c r="W12" s="549" t="s">
        <v>659</v>
      </c>
      <c r="X12" s="550"/>
      <c r="Y12" s="551"/>
      <c r="Z12" s="549" t="s">
        <v>660</v>
      </c>
      <c r="AA12" s="550"/>
      <c r="AB12" s="551"/>
      <c r="AC12" s="549" t="s">
        <v>661</v>
      </c>
      <c r="AD12" s="551"/>
      <c r="AE12" s="549" t="s">
        <v>662</v>
      </c>
      <c r="AF12" s="551"/>
      <c r="AG12" s="549" t="s">
        <v>663</v>
      </c>
      <c r="AH12" s="551"/>
      <c r="AI12" s="549" t="s">
        <v>663</v>
      </c>
      <c r="AJ12" s="551"/>
      <c r="AK12" s="549" t="s">
        <v>658</v>
      </c>
      <c r="AL12" s="551"/>
      <c r="AM12" s="554" t="s">
        <v>661</v>
      </c>
      <c r="AN12" s="567"/>
    </row>
    <row r="13" spans="1:40" ht="12.75">
      <c r="A13" s="568" t="s">
        <v>664</v>
      </c>
      <c r="B13" s="563"/>
      <c r="C13" s="549" t="s">
        <v>665</v>
      </c>
      <c r="D13" s="550"/>
      <c r="E13" s="551"/>
      <c r="F13" s="549" t="s">
        <v>666</v>
      </c>
      <c r="G13" s="550"/>
      <c r="H13" s="551"/>
      <c r="I13" s="549" t="s">
        <v>667</v>
      </c>
      <c r="J13" s="551"/>
      <c r="K13" s="549" t="s">
        <v>668</v>
      </c>
      <c r="L13" s="551"/>
      <c r="M13" s="549" t="s">
        <v>669</v>
      </c>
      <c r="N13" s="551"/>
      <c r="O13" s="549" t="s">
        <v>668</v>
      </c>
      <c r="P13" s="551"/>
      <c r="Q13" s="549" t="s">
        <v>670</v>
      </c>
      <c r="R13" s="551"/>
      <c r="S13" s="554" t="s">
        <v>671</v>
      </c>
      <c r="T13" s="567"/>
      <c r="U13" s="556" t="s">
        <v>664</v>
      </c>
      <c r="V13" s="334" t="s">
        <v>334</v>
      </c>
      <c r="W13" s="549" t="s">
        <v>665</v>
      </c>
      <c r="X13" s="550"/>
      <c r="Y13" s="551"/>
      <c r="Z13" s="549" t="s">
        <v>666</v>
      </c>
      <c r="AA13" s="550"/>
      <c r="AB13" s="551"/>
      <c r="AC13" s="549" t="s">
        <v>667</v>
      </c>
      <c r="AD13" s="551"/>
      <c r="AE13" s="549" t="s">
        <v>668</v>
      </c>
      <c r="AF13" s="551"/>
      <c r="AG13" s="549" t="s">
        <v>669</v>
      </c>
      <c r="AH13" s="551"/>
      <c r="AI13" s="549" t="s">
        <v>668</v>
      </c>
      <c r="AJ13" s="551"/>
      <c r="AK13" s="549" t="s">
        <v>670</v>
      </c>
      <c r="AL13" s="551"/>
      <c r="AM13" s="554" t="s">
        <v>671</v>
      </c>
      <c r="AN13" s="567"/>
    </row>
    <row r="14" spans="1:40" ht="12.75">
      <c r="A14" s="568"/>
      <c r="B14" s="563"/>
      <c r="C14" s="549" t="s">
        <v>672</v>
      </c>
      <c r="D14" s="550"/>
      <c r="E14" s="551"/>
      <c r="F14" s="549" t="s">
        <v>673</v>
      </c>
      <c r="G14" s="550"/>
      <c r="H14" s="551"/>
      <c r="I14" s="549" t="s">
        <v>674</v>
      </c>
      <c r="J14" s="551"/>
      <c r="K14" s="549" t="s">
        <v>675</v>
      </c>
      <c r="L14" s="551"/>
      <c r="M14" s="549" t="s">
        <v>676</v>
      </c>
      <c r="N14" s="551"/>
      <c r="O14" s="549" t="s">
        <v>677</v>
      </c>
      <c r="P14" s="551"/>
      <c r="Q14" s="549" t="s">
        <v>678</v>
      </c>
      <c r="R14" s="551"/>
      <c r="S14" s="554" t="s">
        <v>672</v>
      </c>
      <c r="T14" s="567"/>
      <c r="U14" s="556"/>
      <c r="V14" s="334" t="s">
        <v>679</v>
      </c>
      <c r="W14" s="549" t="s">
        <v>672</v>
      </c>
      <c r="X14" s="550"/>
      <c r="Y14" s="551"/>
      <c r="Z14" s="549" t="s">
        <v>673</v>
      </c>
      <c r="AA14" s="550"/>
      <c r="AB14" s="551"/>
      <c r="AC14" s="549" t="s">
        <v>674</v>
      </c>
      <c r="AD14" s="551"/>
      <c r="AE14" s="549" t="s">
        <v>675</v>
      </c>
      <c r="AF14" s="551"/>
      <c r="AG14" s="549" t="s">
        <v>676</v>
      </c>
      <c r="AH14" s="551"/>
      <c r="AI14" s="549" t="s">
        <v>677</v>
      </c>
      <c r="AJ14" s="551"/>
      <c r="AK14" s="549" t="s">
        <v>678</v>
      </c>
      <c r="AL14" s="551"/>
      <c r="AM14" s="554" t="s">
        <v>672</v>
      </c>
      <c r="AN14" s="567"/>
    </row>
    <row r="15" spans="1:40" ht="12.75" hidden="1">
      <c r="A15" s="323"/>
      <c r="B15" s="563"/>
      <c r="C15" s="549" t="s">
        <v>680</v>
      </c>
      <c r="D15" s="550"/>
      <c r="E15" s="551"/>
      <c r="F15" s="331"/>
      <c r="G15" s="332"/>
      <c r="H15" s="332"/>
      <c r="I15" s="549" t="s">
        <v>681</v>
      </c>
      <c r="J15" s="551"/>
      <c r="K15" s="549" t="s">
        <v>682</v>
      </c>
      <c r="L15" s="551"/>
      <c r="M15" s="549"/>
      <c r="N15" s="551"/>
      <c r="O15" s="549"/>
      <c r="P15" s="551"/>
      <c r="Q15" s="549" t="s">
        <v>683</v>
      </c>
      <c r="R15" s="551"/>
      <c r="S15" s="549" t="s">
        <v>684</v>
      </c>
      <c r="T15" s="551"/>
      <c r="U15" s="323"/>
      <c r="V15" s="330"/>
      <c r="W15" s="549" t="s">
        <v>680</v>
      </c>
      <c r="X15" s="550"/>
      <c r="Y15" s="551"/>
      <c r="Z15" s="331"/>
      <c r="AA15" s="332"/>
      <c r="AB15" s="332"/>
      <c r="AC15" s="549" t="s">
        <v>681</v>
      </c>
      <c r="AD15" s="551"/>
      <c r="AE15" s="549" t="s">
        <v>682</v>
      </c>
      <c r="AF15" s="551"/>
      <c r="AG15" s="549"/>
      <c r="AH15" s="551"/>
      <c r="AI15" s="549"/>
      <c r="AJ15" s="551"/>
      <c r="AK15" s="549" t="s">
        <v>683</v>
      </c>
      <c r="AL15" s="551"/>
      <c r="AM15" s="549" t="s">
        <v>684</v>
      </c>
      <c r="AN15" s="551"/>
    </row>
    <row r="16" spans="1:40" ht="12.75" hidden="1">
      <c r="A16" s="323"/>
      <c r="B16" s="563"/>
      <c r="C16" s="331"/>
      <c r="D16" s="332"/>
      <c r="E16" s="333"/>
      <c r="F16" s="331"/>
      <c r="G16" s="332"/>
      <c r="H16" s="332"/>
      <c r="I16" s="549"/>
      <c r="J16" s="551"/>
      <c r="K16" s="549" t="s">
        <v>685</v>
      </c>
      <c r="L16" s="551"/>
      <c r="M16" s="335"/>
      <c r="N16" s="336"/>
      <c r="O16" s="335"/>
      <c r="P16" s="336"/>
      <c r="Q16" s="549"/>
      <c r="R16" s="551"/>
      <c r="S16" s="549" t="s">
        <v>686</v>
      </c>
      <c r="T16" s="551"/>
      <c r="U16" s="323"/>
      <c r="V16" s="330"/>
      <c r="W16" s="331"/>
      <c r="X16" s="332"/>
      <c r="Y16" s="333"/>
      <c r="Z16" s="331"/>
      <c r="AA16" s="332"/>
      <c r="AB16" s="332"/>
      <c r="AC16" s="549"/>
      <c r="AD16" s="551"/>
      <c r="AE16" s="549" t="s">
        <v>685</v>
      </c>
      <c r="AF16" s="551"/>
      <c r="AG16" s="335"/>
      <c r="AH16" s="336"/>
      <c r="AI16" s="335"/>
      <c r="AJ16" s="336"/>
      <c r="AK16" s="549"/>
      <c r="AL16" s="551"/>
      <c r="AM16" s="549" t="s">
        <v>686</v>
      </c>
      <c r="AN16" s="551"/>
    </row>
    <row r="17" spans="1:40" ht="12.75" hidden="1">
      <c r="A17" s="323"/>
      <c r="B17" s="563"/>
      <c r="C17" s="331"/>
      <c r="D17" s="332"/>
      <c r="E17" s="333"/>
      <c r="F17" s="331"/>
      <c r="G17" s="332"/>
      <c r="H17" s="332"/>
      <c r="I17" s="549"/>
      <c r="J17" s="551"/>
      <c r="K17" s="549" t="s">
        <v>687</v>
      </c>
      <c r="L17" s="551"/>
      <c r="M17" s="335"/>
      <c r="N17" s="336"/>
      <c r="O17" s="335"/>
      <c r="P17" s="336"/>
      <c r="Q17" s="331"/>
      <c r="R17" s="333"/>
      <c r="S17" s="554"/>
      <c r="T17" s="567"/>
      <c r="U17" s="323"/>
      <c r="V17" s="330"/>
      <c r="W17" s="331"/>
      <c r="X17" s="332"/>
      <c r="Y17" s="333"/>
      <c r="Z17" s="331"/>
      <c r="AA17" s="332"/>
      <c r="AB17" s="332"/>
      <c r="AC17" s="549"/>
      <c r="AD17" s="551"/>
      <c r="AE17" s="549" t="s">
        <v>687</v>
      </c>
      <c r="AF17" s="551"/>
      <c r="AG17" s="335"/>
      <c r="AH17" s="336"/>
      <c r="AI17" s="335"/>
      <c r="AJ17" s="336"/>
      <c r="AK17" s="331"/>
      <c r="AL17" s="333"/>
      <c r="AM17" s="549"/>
      <c r="AN17" s="551"/>
    </row>
    <row r="18" spans="1:40" ht="12.75">
      <c r="A18" s="323"/>
      <c r="B18" s="563"/>
      <c r="C18" s="337"/>
      <c r="D18" s="546" t="s">
        <v>688</v>
      </c>
      <c r="E18" s="547"/>
      <c r="F18" s="329"/>
      <c r="G18" s="546" t="s">
        <v>688</v>
      </c>
      <c r="H18" s="547"/>
      <c r="I18" s="546" t="s">
        <v>688</v>
      </c>
      <c r="J18" s="547"/>
      <c r="K18" s="546" t="s">
        <v>688</v>
      </c>
      <c r="L18" s="547"/>
      <c r="M18" s="546" t="s">
        <v>688</v>
      </c>
      <c r="N18" s="547"/>
      <c r="O18" s="546" t="s">
        <v>688</v>
      </c>
      <c r="P18" s="547"/>
      <c r="Q18" s="546" t="s">
        <v>688</v>
      </c>
      <c r="R18" s="547"/>
      <c r="S18" s="546" t="s">
        <v>688</v>
      </c>
      <c r="T18" s="547"/>
      <c r="U18" s="323"/>
      <c r="V18" s="330"/>
      <c r="W18" s="337"/>
      <c r="X18" s="546" t="s">
        <v>688</v>
      </c>
      <c r="Y18" s="547"/>
      <c r="Z18" s="329"/>
      <c r="AA18" s="546" t="s">
        <v>688</v>
      </c>
      <c r="AB18" s="547"/>
      <c r="AC18" s="546" t="s">
        <v>688</v>
      </c>
      <c r="AD18" s="547"/>
      <c r="AE18" s="546" t="s">
        <v>688</v>
      </c>
      <c r="AF18" s="547"/>
      <c r="AG18" s="546" t="s">
        <v>688</v>
      </c>
      <c r="AH18" s="547"/>
      <c r="AI18" s="546" t="s">
        <v>688</v>
      </c>
      <c r="AJ18" s="547"/>
      <c r="AK18" s="546" t="s">
        <v>688</v>
      </c>
      <c r="AL18" s="547"/>
      <c r="AM18" s="546" t="s">
        <v>688</v>
      </c>
      <c r="AN18" s="547"/>
    </row>
    <row r="19" spans="1:40" ht="12.75">
      <c r="A19" s="323"/>
      <c r="B19" s="563"/>
      <c r="C19" s="338" t="s">
        <v>689</v>
      </c>
      <c r="D19" s="337" t="s">
        <v>690</v>
      </c>
      <c r="E19" s="333" t="s">
        <v>691</v>
      </c>
      <c r="F19" s="333" t="s">
        <v>689</v>
      </c>
      <c r="G19" s="337" t="s">
        <v>690</v>
      </c>
      <c r="H19" s="333" t="s">
        <v>691</v>
      </c>
      <c r="I19" s="337" t="s">
        <v>690</v>
      </c>
      <c r="J19" s="333" t="s">
        <v>691</v>
      </c>
      <c r="K19" s="337" t="s">
        <v>690</v>
      </c>
      <c r="L19" s="333" t="s">
        <v>691</v>
      </c>
      <c r="M19" s="337" t="s">
        <v>690</v>
      </c>
      <c r="N19" s="333" t="s">
        <v>691</v>
      </c>
      <c r="O19" s="337" t="s">
        <v>690</v>
      </c>
      <c r="P19" s="333" t="s">
        <v>691</v>
      </c>
      <c r="Q19" s="337" t="s">
        <v>690</v>
      </c>
      <c r="R19" s="333" t="s">
        <v>691</v>
      </c>
      <c r="S19" s="337" t="s">
        <v>690</v>
      </c>
      <c r="T19" s="337" t="s">
        <v>691</v>
      </c>
      <c r="U19" s="323"/>
      <c r="V19" s="330"/>
      <c r="W19" s="338" t="s">
        <v>689</v>
      </c>
      <c r="X19" s="337" t="s">
        <v>690</v>
      </c>
      <c r="Y19" s="333" t="s">
        <v>691</v>
      </c>
      <c r="Z19" s="333" t="s">
        <v>689</v>
      </c>
      <c r="AA19" s="337" t="s">
        <v>690</v>
      </c>
      <c r="AB19" s="333" t="s">
        <v>691</v>
      </c>
      <c r="AC19" s="337" t="s">
        <v>690</v>
      </c>
      <c r="AD19" s="333" t="s">
        <v>691</v>
      </c>
      <c r="AE19" s="337" t="s">
        <v>690</v>
      </c>
      <c r="AF19" s="333" t="s">
        <v>691</v>
      </c>
      <c r="AG19" s="337" t="s">
        <v>690</v>
      </c>
      <c r="AH19" s="333" t="s">
        <v>691</v>
      </c>
      <c r="AI19" s="337" t="s">
        <v>690</v>
      </c>
      <c r="AJ19" s="333" t="s">
        <v>691</v>
      </c>
      <c r="AK19" s="337" t="s">
        <v>690</v>
      </c>
      <c r="AL19" s="333" t="s">
        <v>691</v>
      </c>
      <c r="AM19" s="337" t="s">
        <v>690</v>
      </c>
      <c r="AN19" s="337" t="s">
        <v>691</v>
      </c>
    </row>
    <row r="20" spans="1:40" ht="12.75">
      <c r="A20" s="323"/>
      <c r="B20" s="563"/>
      <c r="C20" s="338"/>
      <c r="D20" s="338" t="s">
        <v>692</v>
      </c>
      <c r="E20" s="333" t="s">
        <v>693</v>
      </c>
      <c r="F20" s="317"/>
      <c r="G20" s="338" t="s">
        <v>692</v>
      </c>
      <c r="H20" s="333" t="s">
        <v>693</v>
      </c>
      <c r="I20" s="338" t="s">
        <v>692</v>
      </c>
      <c r="J20" s="333" t="s">
        <v>693</v>
      </c>
      <c r="K20" s="338" t="s">
        <v>692</v>
      </c>
      <c r="L20" s="333" t="s">
        <v>693</v>
      </c>
      <c r="M20" s="338" t="s">
        <v>692</v>
      </c>
      <c r="N20" s="333" t="s">
        <v>693</v>
      </c>
      <c r="O20" s="338" t="s">
        <v>692</v>
      </c>
      <c r="P20" s="333" t="s">
        <v>693</v>
      </c>
      <c r="Q20" s="338" t="s">
        <v>692</v>
      </c>
      <c r="R20" s="333" t="s">
        <v>693</v>
      </c>
      <c r="S20" s="338" t="s">
        <v>692</v>
      </c>
      <c r="T20" s="338" t="s">
        <v>693</v>
      </c>
      <c r="U20" s="323"/>
      <c r="V20" s="330"/>
      <c r="W20" s="338"/>
      <c r="X20" s="338" t="s">
        <v>692</v>
      </c>
      <c r="Y20" s="333" t="s">
        <v>693</v>
      </c>
      <c r="Z20" s="317"/>
      <c r="AA20" s="338" t="s">
        <v>692</v>
      </c>
      <c r="AB20" s="333" t="s">
        <v>693</v>
      </c>
      <c r="AC20" s="338" t="s">
        <v>692</v>
      </c>
      <c r="AD20" s="333" t="s">
        <v>693</v>
      </c>
      <c r="AE20" s="338" t="s">
        <v>692</v>
      </c>
      <c r="AF20" s="333" t="s">
        <v>693</v>
      </c>
      <c r="AG20" s="338" t="s">
        <v>692</v>
      </c>
      <c r="AH20" s="333" t="s">
        <v>693</v>
      </c>
      <c r="AI20" s="338" t="s">
        <v>692</v>
      </c>
      <c r="AJ20" s="333" t="s">
        <v>693</v>
      </c>
      <c r="AK20" s="338" t="s">
        <v>692</v>
      </c>
      <c r="AL20" s="333" t="s">
        <v>693</v>
      </c>
      <c r="AM20" s="338" t="s">
        <v>692</v>
      </c>
      <c r="AN20" s="338" t="s">
        <v>693</v>
      </c>
    </row>
    <row r="21" spans="1:40" ht="12.75">
      <c r="A21" s="323"/>
      <c r="B21" s="564"/>
      <c r="C21" s="339"/>
      <c r="D21" s="340" t="s">
        <v>694</v>
      </c>
      <c r="E21" s="341" t="s">
        <v>695</v>
      </c>
      <c r="F21" s="317"/>
      <c r="G21" s="340" t="s">
        <v>694</v>
      </c>
      <c r="H21" s="341" t="s">
        <v>695</v>
      </c>
      <c r="I21" s="340" t="s">
        <v>694</v>
      </c>
      <c r="J21" s="341" t="s">
        <v>695</v>
      </c>
      <c r="K21" s="340" t="s">
        <v>694</v>
      </c>
      <c r="L21" s="341" t="s">
        <v>695</v>
      </c>
      <c r="M21" s="340" t="s">
        <v>694</v>
      </c>
      <c r="N21" s="341" t="s">
        <v>695</v>
      </c>
      <c r="O21" s="340" t="s">
        <v>694</v>
      </c>
      <c r="P21" s="341" t="s">
        <v>695</v>
      </c>
      <c r="Q21" s="340" t="s">
        <v>694</v>
      </c>
      <c r="R21" s="341" t="s">
        <v>695</v>
      </c>
      <c r="S21" s="340" t="s">
        <v>694</v>
      </c>
      <c r="T21" s="340" t="s">
        <v>695</v>
      </c>
      <c r="U21" s="323"/>
      <c r="V21" s="330"/>
      <c r="W21" s="339"/>
      <c r="X21" s="340" t="s">
        <v>694</v>
      </c>
      <c r="Y21" s="341" t="s">
        <v>695</v>
      </c>
      <c r="Z21" s="317"/>
      <c r="AA21" s="340" t="s">
        <v>694</v>
      </c>
      <c r="AB21" s="341" t="s">
        <v>695</v>
      </c>
      <c r="AC21" s="340" t="s">
        <v>694</v>
      </c>
      <c r="AD21" s="341" t="s">
        <v>695</v>
      </c>
      <c r="AE21" s="340" t="s">
        <v>694</v>
      </c>
      <c r="AF21" s="341" t="s">
        <v>695</v>
      </c>
      <c r="AG21" s="340" t="s">
        <v>694</v>
      </c>
      <c r="AH21" s="341" t="s">
        <v>695</v>
      </c>
      <c r="AI21" s="340" t="s">
        <v>694</v>
      </c>
      <c r="AJ21" s="341" t="s">
        <v>695</v>
      </c>
      <c r="AK21" s="340" t="s">
        <v>694</v>
      </c>
      <c r="AL21" s="341" t="s">
        <v>695</v>
      </c>
      <c r="AM21" s="340" t="s">
        <v>694</v>
      </c>
      <c r="AN21" s="340" t="s">
        <v>695</v>
      </c>
    </row>
    <row r="22" spans="1:40" ht="13.5" thickBot="1">
      <c r="A22" s="342">
        <v>1</v>
      </c>
      <c r="B22" s="343" t="s">
        <v>885</v>
      </c>
      <c r="C22" s="344">
        <v>3</v>
      </c>
      <c r="D22" s="344">
        <v>4</v>
      </c>
      <c r="E22" s="344">
        <v>5</v>
      </c>
      <c r="F22" s="344">
        <v>6</v>
      </c>
      <c r="G22" s="344">
        <v>7</v>
      </c>
      <c r="H22" s="344">
        <v>8</v>
      </c>
      <c r="I22" s="344">
        <v>9</v>
      </c>
      <c r="J22" s="344">
        <v>10</v>
      </c>
      <c r="K22" s="344">
        <v>11</v>
      </c>
      <c r="L22" s="344">
        <v>12</v>
      </c>
      <c r="M22" s="344">
        <v>13</v>
      </c>
      <c r="N22" s="344">
        <v>14</v>
      </c>
      <c r="O22" s="344">
        <v>15</v>
      </c>
      <c r="P22" s="344">
        <v>16</v>
      </c>
      <c r="Q22" s="344">
        <v>17</v>
      </c>
      <c r="R22" s="344">
        <v>18</v>
      </c>
      <c r="S22" s="344">
        <v>19</v>
      </c>
      <c r="T22" s="344">
        <v>20</v>
      </c>
      <c r="U22" s="342">
        <v>1</v>
      </c>
      <c r="V22" s="343" t="s">
        <v>885</v>
      </c>
      <c r="W22" s="344">
        <v>21</v>
      </c>
      <c r="X22" s="344">
        <v>22</v>
      </c>
      <c r="Y22" s="344">
        <v>23</v>
      </c>
      <c r="Z22" s="344">
        <v>24</v>
      </c>
      <c r="AA22" s="344">
        <v>25</v>
      </c>
      <c r="AB22" s="344">
        <v>26</v>
      </c>
      <c r="AC22" s="344">
        <v>27</v>
      </c>
      <c r="AD22" s="344">
        <v>28</v>
      </c>
      <c r="AE22" s="344">
        <v>29</v>
      </c>
      <c r="AF22" s="344">
        <v>30</v>
      </c>
      <c r="AG22" s="344">
        <v>31</v>
      </c>
      <c r="AH22" s="344">
        <v>32</v>
      </c>
      <c r="AI22" s="344">
        <v>33</v>
      </c>
      <c r="AJ22" s="344">
        <v>34</v>
      </c>
      <c r="AK22" s="344">
        <v>35</v>
      </c>
      <c r="AL22" s="344">
        <v>36</v>
      </c>
      <c r="AM22" s="344">
        <v>37</v>
      </c>
      <c r="AN22" s="345">
        <v>38</v>
      </c>
    </row>
    <row r="23" spans="1:40" ht="13.5" thickBot="1">
      <c r="A23" s="346"/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9"/>
      <c r="V23" s="349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</row>
    <row r="24" spans="1:40" ht="20.25" customHeight="1">
      <c r="A24" s="350" t="s">
        <v>696</v>
      </c>
      <c r="B24" s="351" t="s">
        <v>697</v>
      </c>
      <c r="C24" s="352">
        <v>512193035.92</v>
      </c>
      <c r="D24" s="352">
        <v>512193035.92</v>
      </c>
      <c r="E24" s="352" t="s">
        <v>698</v>
      </c>
      <c r="F24" s="352">
        <v>512193035.92</v>
      </c>
      <c r="G24" s="352">
        <v>512193035.92</v>
      </c>
      <c r="H24" s="352" t="s">
        <v>698</v>
      </c>
      <c r="I24" s="353" t="s">
        <v>698</v>
      </c>
      <c r="J24" s="353" t="s">
        <v>698</v>
      </c>
      <c r="K24" s="353" t="s">
        <v>698</v>
      </c>
      <c r="L24" s="353" t="s">
        <v>698</v>
      </c>
      <c r="M24" s="353" t="s">
        <v>698</v>
      </c>
      <c r="N24" s="353" t="s">
        <v>698</v>
      </c>
      <c r="O24" s="353">
        <v>348306213.25</v>
      </c>
      <c r="P24" s="353" t="s">
        <v>698</v>
      </c>
      <c r="Q24" s="353">
        <v>163886822.67</v>
      </c>
      <c r="R24" s="353" t="s">
        <v>698</v>
      </c>
      <c r="S24" s="353" t="s">
        <v>698</v>
      </c>
      <c r="T24" s="353" t="s">
        <v>698</v>
      </c>
      <c r="U24" s="350" t="s">
        <v>696</v>
      </c>
      <c r="V24" s="351" t="s">
        <v>697</v>
      </c>
      <c r="W24" s="354">
        <v>521977326.07</v>
      </c>
      <c r="X24" s="354">
        <v>521977326.07</v>
      </c>
      <c r="Y24" s="354" t="s">
        <v>698</v>
      </c>
      <c r="Z24" s="354">
        <v>521977326.07</v>
      </c>
      <c r="AA24" s="354">
        <v>521977326.07</v>
      </c>
      <c r="AB24" s="354" t="s">
        <v>698</v>
      </c>
      <c r="AC24" s="354" t="s">
        <v>698</v>
      </c>
      <c r="AD24" s="355" t="s">
        <v>698</v>
      </c>
      <c r="AE24" s="355" t="s">
        <v>698</v>
      </c>
      <c r="AF24" s="355" t="s">
        <v>698</v>
      </c>
      <c r="AG24" s="355" t="s">
        <v>698</v>
      </c>
      <c r="AH24" s="355" t="s">
        <v>698</v>
      </c>
      <c r="AI24" s="355">
        <v>355050128.89</v>
      </c>
      <c r="AJ24" s="355" t="s">
        <v>698</v>
      </c>
      <c r="AK24" s="355">
        <v>166927197.18</v>
      </c>
      <c r="AL24" s="355" t="s">
        <v>698</v>
      </c>
      <c r="AM24" s="355" t="s">
        <v>698</v>
      </c>
      <c r="AN24" s="356" t="s">
        <v>698</v>
      </c>
    </row>
    <row r="25" spans="1:40" ht="22.5" customHeight="1">
      <c r="A25" s="357" t="s">
        <v>699</v>
      </c>
      <c r="B25" s="351" t="s">
        <v>700</v>
      </c>
      <c r="C25" s="352">
        <v>238996613.02</v>
      </c>
      <c r="D25" s="352">
        <v>238996613.02</v>
      </c>
      <c r="E25" s="352" t="s">
        <v>698</v>
      </c>
      <c r="F25" s="352">
        <v>238996613.02</v>
      </c>
      <c r="G25" s="352">
        <v>238996613.02</v>
      </c>
      <c r="H25" s="352" t="s">
        <v>698</v>
      </c>
      <c r="I25" s="353" t="s">
        <v>698</v>
      </c>
      <c r="J25" s="353" t="s">
        <v>698</v>
      </c>
      <c r="K25" s="353" t="s">
        <v>698</v>
      </c>
      <c r="L25" s="353" t="s">
        <v>698</v>
      </c>
      <c r="M25" s="353" t="s">
        <v>698</v>
      </c>
      <c r="N25" s="353" t="s">
        <v>698</v>
      </c>
      <c r="O25" s="353">
        <v>148820198.05</v>
      </c>
      <c r="P25" s="353" t="s">
        <v>698</v>
      </c>
      <c r="Q25" s="353">
        <v>90176414.97</v>
      </c>
      <c r="R25" s="353" t="s">
        <v>698</v>
      </c>
      <c r="S25" s="353" t="s">
        <v>698</v>
      </c>
      <c r="T25" s="353" t="s">
        <v>698</v>
      </c>
      <c r="U25" s="357" t="s">
        <v>699</v>
      </c>
      <c r="V25" s="351" t="s">
        <v>700</v>
      </c>
      <c r="W25" s="354">
        <v>240655001.34</v>
      </c>
      <c r="X25" s="354">
        <v>240655001.34</v>
      </c>
      <c r="Y25" s="354" t="s">
        <v>698</v>
      </c>
      <c r="Z25" s="354">
        <v>240655001.34</v>
      </c>
      <c r="AA25" s="354">
        <v>240655001.34</v>
      </c>
      <c r="AB25" s="354" t="s">
        <v>698</v>
      </c>
      <c r="AC25" s="354" t="s">
        <v>698</v>
      </c>
      <c r="AD25" s="354" t="s">
        <v>698</v>
      </c>
      <c r="AE25" s="354" t="s">
        <v>698</v>
      </c>
      <c r="AF25" s="354" t="s">
        <v>698</v>
      </c>
      <c r="AG25" s="354" t="s">
        <v>698</v>
      </c>
      <c r="AH25" s="354" t="s">
        <v>698</v>
      </c>
      <c r="AI25" s="354">
        <v>144114841.94</v>
      </c>
      <c r="AJ25" s="354" t="s">
        <v>698</v>
      </c>
      <c r="AK25" s="354">
        <v>96540159.4</v>
      </c>
      <c r="AL25" s="354" t="s">
        <v>698</v>
      </c>
      <c r="AM25" s="354" t="s">
        <v>698</v>
      </c>
      <c r="AN25" s="358" t="s">
        <v>698</v>
      </c>
    </row>
    <row r="26" spans="1:40" ht="22.5" customHeight="1">
      <c r="A26" s="350" t="s">
        <v>701</v>
      </c>
      <c r="B26" s="351" t="s">
        <v>702</v>
      </c>
      <c r="C26" s="352">
        <v>273196422.9</v>
      </c>
      <c r="D26" s="352">
        <v>273196422.9</v>
      </c>
      <c r="E26" s="352" t="s">
        <v>698</v>
      </c>
      <c r="F26" s="352">
        <v>273196422.9</v>
      </c>
      <c r="G26" s="352">
        <v>273196422.9</v>
      </c>
      <c r="H26" s="352" t="s">
        <v>698</v>
      </c>
      <c r="I26" s="353" t="s">
        <v>698</v>
      </c>
      <c r="J26" s="353" t="s">
        <v>698</v>
      </c>
      <c r="K26" s="353" t="s">
        <v>698</v>
      </c>
      <c r="L26" s="353" t="s">
        <v>698</v>
      </c>
      <c r="M26" s="353" t="s">
        <v>698</v>
      </c>
      <c r="N26" s="353" t="s">
        <v>698</v>
      </c>
      <c r="O26" s="353">
        <v>199486015.2</v>
      </c>
      <c r="P26" s="353" t="s">
        <v>698</v>
      </c>
      <c r="Q26" s="353">
        <v>73710407.7</v>
      </c>
      <c r="R26" s="353" t="s">
        <v>698</v>
      </c>
      <c r="S26" s="353" t="s">
        <v>698</v>
      </c>
      <c r="T26" s="353" t="s">
        <v>698</v>
      </c>
      <c r="U26" s="350" t="s">
        <v>701</v>
      </c>
      <c r="V26" s="351" t="s">
        <v>702</v>
      </c>
      <c r="W26" s="354">
        <v>281322324.73</v>
      </c>
      <c r="X26" s="354">
        <v>281322324.73</v>
      </c>
      <c r="Y26" s="354" t="s">
        <v>698</v>
      </c>
      <c r="Z26" s="354">
        <v>281322324.73</v>
      </c>
      <c r="AA26" s="354">
        <v>281322324.73</v>
      </c>
      <c r="AB26" s="354" t="s">
        <v>698</v>
      </c>
      <c r="AC26" s="354" t="s">
        <v>698</v>
      </c>
      <c r="AD26" s="355" t="s">
        <v>698</v>
      </c>
      <c r="AE26" s="355" t="s">
        <v>698</v>
      </c>
      <c r="AF26" s="355" t="s">
        <v>698</v>
      </c>
      <c r="AG26" s="355" t="s">
        <v>698</v>
      </c>
      <c r="AH26" s="355" t="s">
        <v>698</v>
      </c>
      <c r="AI26" s="355">
        <v>210935286.95</v>
      </c>
      <c r="AJ26" s="355" t="s">
        <v>698</v>
      </c>
      <c r="AK26" s="355">
        <v>70387037.78</v>
      </c>
      <c r="AL26" s="355" t="s">
        <v>698</v>
      </c>
      <c r="AM26" s="355" t="s">
        <v>698</v>
      </c>
      <c r="AN26" s="356" t="s">
        <v>698</v>
      </c>
    </row>
    <row r="27" spans="1:40" ht="36" customHeight="1">
      <c r="A27" s="357" t="s">
        <v>703</v>
      </c>
      <c r="B27" s="351" t="s">
        <v>704</v>
      </c>
      <c r="C27" s="352" t="s">
        <v>698</v>
      </c>
      <c r="D27" s="352" t="s">
        <v>698</v>
      </c>
      <c r="E27" s="352" t="s">
        <v>698</v>
      </c>
      <c r="F27" s="352" t="s">
        <v>698</v>
      </c>
      <c r="G27" s="352" t="s">
        <v>698</v>
      </c>
      <c r="H27" s="352" t="s">
        <v>698</v>
      </c>
      <c r="I27" s="353" t="s">
        <v>698</v>
      </c>
      <c r="J27" s="353" t="s">
        <v>698</v>
      </c>
      <c r="K27" s="353" t="s">
        <v>698</v>
      </c>
      <c r="L27" s="353" t="s">
        <v>698</v>
      </c>
      <c r="M27" s="353" t="s">
        <v>698</v>
      </c>
      <c r="N27" s="353" t="s">
        <v>698</v>
      </c>
      <c r="O27" s="353" t="s">
        <v>698</v>
      </c>
      <c r="P27" s="353" t="s">
        <v>698</v>
      </c>
      <c r="Q27" s="353" t="s">
        <v>698</v>
      </c>
      <c r="R27" s="353" t="s">
        <v>698</v>
      </c>
      <c r="S27" s="353" t="s">
        <v>698</v>
      </c>
      <c r="T27" s="353" t="s">
        <v>698</v>
      </c>
      <c r="U27" s="357" t="s">
        <v>703</v>
      </c>
      <c r="V27" s="351" t="s">
        <v>704</v>
      </c>
      <c r="W27" s="354" t="s">
        <v>698</v>
      </c>
      <c r="X27" s="354" t="s">
        <v>698</v>
      </c>
      <c r="Y27" s="354" t="s">
        <v>698</v>
      </c>
      <c r="Z27" s="354" t="s">
        <v>698</v>
      </c>
      <c r="AA27" s="354" t="s">
        <v>698</v>
      </c>
      <c r="AB27" s="354" t="s">
        <v>698</v>
      </c>
      <c r="AC27" s="354" t="s">
        <v>698</v>
      </c>
      <c r="AD27" s="355" t="s">
        <v>698</v>
      </c>
      <c r="AE27" s="355" t="s">
        <v>698</v>
      </c>
      <c r="AF27" s="355" t="s">
        <v>698</v>
      </c>
      <c r="AG27" s="355" t="s">
        <v>698</v>
      </c>
      <c r="AH27" s="355" t="s">
        <v>698</v>
      </c>
      <c r="AI27" s="355" t="s">
        <v>698</v>
      </c>
      <c r="AJ27" s="355" t="s">
        <v>698</v>
      </c>
      <c r="AK27" s="355" t="s">
        <v>698</v>
      </c>
      <c r="AL27" s="355" t="s">
        <v>698</v>
      </c>
      <c r="AM27" s="355" t="s">
        <v>698</v>
      </c>
      <c r="AN27" s="356" t="s">
        <v>698</v>
      </c>
    </row>
    <row r="28" spans="1:40" ht="28.5" customHeight="1">
      <c r="A28" s="357" t="s">
        <v>705</v>
      </c>
      <c r="B28" s="351" t="s">
        <v>706</v>
      </c>
      <c r="C28" s="352" t="s">
        <v>698</v>
      </c>
      <c r="D28" s="352" t="s">
        <v>698</v>
      </c>
      <c r="E28" s="352" t="s">
        <v>698</v>
      </c>
      <c r="F28" s="352" t="s">
        <v>698</v>
      </c>
      <c r="G28" s="352" t="s">
        <v>698</v>
      </c>
      <c r="H28" s="352" t="s">
        <v>698</v>
      </c>
      <c r="I28" s="353" t="s">
        <v>698</v>
      </c>
      <c r="J28" s="353" t="s">
        <v>698</v>
      </c>
      <c r="K28" s="353" t="s">
        <v>698</v>
      </c>
      <c r="L28" s="353" t="s">
        <v>698</v>
      </c>
      <c r="M28" s="353" t="s">
        <v>698</v>
      </c>
      <c r="N28" s="353" t="s">
        <v>698</v>
      </c>
      <c r="O28" s="353" t="s">
        <v>698</v>
      </c>
      <c r="P28" s="353" t="s">
        <v>698</v>
      </c>
      <c r="Q28" s="353" t="s">
        <v>698</v>
      </c>
      <c r="R28" s="353" t="s">
        <v>698</v>
      </c>
      <c r="S28" s="353" t="s">
        <v>698</v>
      </c>
      <c r="T28" s="353" t="s">
        <v>698</v>
      </c>
      <c r="U28" s="357" t="s">
        <v>705</v>
      </c>
      <c r="V28" s="351" t="s">
        <v>706</v>
      </c>
      <c r="W28" s="354" t="s">
        <v>698</v>
      </c>
      <c r="X28" s="354" t="s">
        <v>698</v>
      </c>
      <c r="Y28" s="354" t="s">
        <v>698</v>
      </c>
      <c r="Z28" s="354" t="s">
        <v>698</v>
      </c>
      <c r="AA28" s="354" t="s">
        <v>698</v>
      </c>
      <c r="AB28" s="354" t="s">
        <v>698</v>
      </c>
      <c r="AC28" s="354" t="s">
        <v>698</v>
      </c>
      <c r="AD28" s="354" t="s">
        <v>698</v>
      </c>
      <c r="AE28" s="354" t="s">
        <v>698</v>
      </c>
      <c r="AF28" s="354" t="s">
        <v>698</v>
      </c>
      <c r="AG28" s="354" t="s">
        <v>698</v>
      </c>
      <c r="AH28" s="354" t="s">
        <v>698</v>
      </c>
      <c r="AI28" s="354" t="s">
        <v>698</v>
      </c>
      <c r="AJ28" s="354" t="s">
        <v>698</v>
      </c>
      <c r="AK28" s="354" t="s">
        <v>698</v>
      </c>
      <c r="AL28" s="354" t="s">
        <v>698</v>
      </c>
      <c r="AM28" s="354" t="s">
        <v>698</v>
      </c>
      <c r="AN28" s="358" t="s">
        <v>698</v>
      </c>
    </row>
    <row r="29" spans="1:40" ht="36.75" customHeight="1">
      <c r="A29" s="357" t="s">
        <v>707</v>
      </c>
      <c r="B29" s="351" t="s">
        <v>708</v>
      </c>
      <c r="C29" s="352" t="s">
        <v>698</v>
      </c>
      <c r="D29" s="352" t="s">
        <v>698</v>
      </c>
      <c r="E29" s="352" t="s">
        <v>698</v>
      </c>
      <c r="F29" s="352" t="s">
        <v>698</v>
      </c>
      <c r="G29" s="352" t="s">
        <v>698</v>
      </c>
      <c r="H29" s="352" t="s">
        <v>698</v>
      </c>
      <c r="I29" s="353" t="s">
        <v>698</v>
      </c>
      <c r="J29" s="353" t="s">
        <v>698</v>
      </c>
      <c r="K29" s="353" t="s">
        <v>698</v>
      </c>
      <c r="L29" s="353" t="s">
        <v>698</v>
      </c>
      <c r="M29" s="353" t="s">
        <v>698</v>
      </c>
      <c r="N29" s="353" t="s">
        <v>698</v>
      </c>
      <c r="O29" s="353" t="s">
        <v>698</v>
      </c>
      <c r="P29" s="353" t="s">
        <v>698</v>
      </c>
      <c r="Q29" s="353" t="s">
        <v>698</v>
      </c>
      <c r="R29" s="353" t="s">
        <v>698</v>
      </c>
      <c r="S29" s="353" t="s">
        <v>698</v>
      </c>
      <c r="T29" s="353" t="s">
        <v>698</v>
      </c>
      <c r="U29" s="357" t="s">
        <v>707</v>
      </c>
      <c r="V29" s="351" t="s">
        <v>708</v>
      </c>
      <c r="W29" s="354" t="s">
        <v>698</v>
      </c>
      <c r="X29" s="354" t="s">
        <v>698</v>
      </c>
      <c r="Y29" s="354" t="s">
        <v>698</v>
      </c>
      <c r="Z29" s="354" t="s">
        <v>698</v>
      </c>
      <c r="AA29" s="354" t="s">
        <v>698</v>
      </c>
      <c r="AB29" s="354" t="s">
        <v>698</v>
      </c>
      <c r="AC29" s="354" t="s">
        <v>698</v>
      </c>
      <c r="AD29" s="355" t="s">
        <v>698</v>
      </c>
      <c r="AE29" s="355" t="s">
        <v>698</v>
      </c>
      <c r="AF29" s="355" t="s">
        <v>698</v>
      </c>
      <c r="AG29" s="355" t="s">
        <v>698</v>
      </c>
      <c r="AH29" s="355" t="s">
        <v>698</v>
      </c>
      <c r="AI29" s="355" t="s">
        <v>698</v>
      </c>
      <c r="AJ29" s="355" t="s">
        <v>698</v>
      </c>
      <c r="AK29" s="355" t="s">
        <v>698</v>
      </c>
      <c r="AL29" s="355" t="s">
        <v>698</v>
      </c>
      <c r="AM29" s="355" t="s">
        <v>698</v>
      </c>
      <c r="AN29" s="356" t="s">
        <v>698</v>
      </c>
    </row>
    <row r="30" spans="1:40" ht="34.5" customHeight="1">
      <c r="A30" s="359" t="s">
        <v>709</v>
      </c>
      <c r="B30" s="351" t="s">
        <v>710</v>
      </c>
      <c r="C30" s="352" t="s">
        <v>698</v>
      </c>
      <c r="D30" s="352" t="s">
        <v>698</v>
      </c>
      <c r="E30" s="352" t="s">
        <v>698</v>
      </c>
      <c r="F30" s="352" t="s">
        <v>698</v>
      </c>
      <c r="G30" s="352" t="s">
        <v>698</v>
      </c>
      <c r="H30" s="352" t="s">
        <v>698</v>
      </c>
      <c r="I30" s="353" t="s">
        <v>698</v>
      </c>
      <c r="J30" s="353" t="s">
        <v>698</v>
      </c>
      <c r="K30" s="353" t="s">
        <v>698</v>
      </c>
      <c r="L30" s="353" t="s">
        <v>698</v>
      </c>
      <c r="M30" s="353" t="s">
        <v>698</v>
      </c>
      <c r="N30" s="353" t="s">
        <v>698</v>
      </c>
      <c r="O30" s="353" t="s">
        <v>698</v>
      </c>
      <c r="P30" s="353" t="s">
        <v>698</v>
      </c>
      <c r="Q30" s="353" t="s">
        <v>698</v>
      </c>
      <c r="R30" s="353" t="s">
        <v>698</v>
      </c>
      <c r="S30" s="353" t="s">
        <v>698</v>
      </c>
      <c r="T30" s="353" t="s">
        <v>698</v>
      </c>
      <c r="U30" s="359" t="s">
        <v>709</v>
      </c>
      <c r="V30" s="351" t="s">
        <v>710</v>
      </c>
      <c r="W30" s="354" t="s">
        <v>698</v>
      </c>
      <c r="X30" s="354" t="s">
        <v>698</v>
      </c>
      <c r="Y30" s="354" t="s">
        <v>698</v>
      </c>
      <c r="Z30" s="354" t="s">
        <v>698</v>
      </c>
      <c r="AA30" s="354" t="s">
        <v>698</v>
      </c>
      <c r="AB30" s="354" t="s">
        <v>698</v>
      </c>
      <c r="AC30" s="354" t="s">
        <v>698</v>
      </c>
      <c r="AD30" s="355" t="s">
        <v>698</v>
      </c>
      <c r="AE30" s="355" t="s">
        <v>698</v>
      </c>
      <c r="AF30" s="355" t="s">
        <v>698</v>
      </c>
      <c r="AG30" s="355" t="s">
        <v>698</v>
      </c>
      <c r="AH30" s="355" t="s">
        <v>698</v>
      </c>
      <c r="AI30" s="355" t="s">
        <v>698</v>
      </c>
      <c r="AJ30" s="355" t="s">
        <v>698</v>
      </c>
      <c r="AK30" s="355" t="s">
        <v>698</v>
      </c>
      <c r="AL30" s="355" t="s">
        <v>698</v>
      </c>
      <c r="AM30" s="355" t="s">
        <v>698</v>
      </c>
      <c r="AN30" s="356" t="s">
        <v>698</v>
      </c>
    </row>
    <row r="31" spans="1:40" ht="28.5" customHeight="1">
      <c r="A31" s="357" t="s">
        <v>711</v>
      </c>
      <c r="B31" s="351" t="s">
        <v>712</v>
      </c>
      <c r="C31" s="352">
        <v>7805112.89</v>
      </c>
      <c r="D31" s="352">
        <v>7805112.89</v>
      </c>
      <c r="E31" s="352" t="s">
        <v>698</v>
      </c>
      <c r="F31" s="352">
        <v>7805112.89</v>
      </c>
      <c r="G31" s="352">
        <v>7805112.89</v>
      </c>
      <c r="H31" s="352" t="s">
        <v>698</v>
      </c>
      <c r="I31" s="353" t="s">
        <v>698</v>
      </c>
      <c r="J31" s="353" t="s">
        <v>698</v>
      </c>
      <c r="K31" s="353" t="s">
        <v>698</v>
      </c>
      <c r="L31" s="353" t="s">
        <v>698</v>
      </c>
      <c r="M31" s="353" t="s">
        <v>698</v>
      </c>
      <c r="N31" s="353" t="s">
        <v>698</v>
      </c>
      <c r="O31" s="353">
        <v>7689438.94</v>
      </c>
      <c r="P31" s="353" t="s">
        <v>698</v>
      </c>
      <c r="Q31" s="353">
        <v>115673.95</v>
      </c>
      <c r="R31" s="353" t="s">
        <v>698</v>
      </c>
      <c r="S31" s="353" t="s">
        <v>698</v>
      </c>
      <c r="T31" s="353" t="s">
        <v>698</v>
      </c>
      <c r="U31" s="357" t="s">
        <v>711</v>
      </c>
      <c r="V31" s="351" t="s">
        <v>712</v>
      </c>
      <c r="W31" s="354">
        <v>8531161.98</v>
      </c>
      <c r="X31" s="354">
        <v>8531161.98</v>
      </c>
      <c r="Y31" s="354" t="s">
        <v>698</v>
      </c>
      <c r="Z31" s="354">
        <v>8531161.98</v>
      </c>
      <c r="AA31" s="354">
        <v>8531161.98</v>
      </c>
      <c r="AB31" s="354" t="s">
        <v>698</v>
      </c>
      <c r="AC31" s="354" t="s">
        <v>698</v>
      </c>
      <c r="AD31" s="355" t="s">
        <v>698</v>
      </c>
      <c r="AE31" s="355" t="s">
        <v>698</v>
      </c>
      <c r="AF31" s="355" t="s">
        <v>698</v>
      </c>
      <c r="AG31" s="355" t="s">
        <v>698</v>
      </c>
      <c r="AH31" s="355" t="s">
        <v>698</v>
      </c>
      <c r="AI31" s="355">
        <v>8435756.88</v>
      </c>
      <c r="AJ31" s="355" t="s">
        <v>698</v>
      </c>
      <c r="AK31" s="355">
        <v>95405.1</v>
      </c>
      <c r="AL31" s="355" t="s">
        <v>698</v>
      </c>
      <c r="AM31" s="355" t="s">
        <v>698</v>
      </c>
      <c r="AN31" s="356" t="s">
        <v>698</v>
      </c>
    </row>
    <row r="32" spans="1:40" ht="27" customHeight="1">
      <c r="A32" s="357" t="s">
        <v>713</v>
      </c>
      <c r="B32" s="351" t="s">
        <v>714</v>
      </c>
      <c r="C32" s="352" t="s">
        <v>698</v>
      </c>
      <c r="D32" s="352" t="s">
        <v>698</v>
      </c>
      <c r="E32" s="352" t="s">
        <v>698</v>
      </c>
      <c r="F32" s="352" t="s">
        <v>698</v>
      </c>
      <c r="G32" s="352" t="s">
        <v>698</v>
      </c>
      <c r="H32" s="352" t="s">
        <v>698</v>
      </c>
      <c r="I32" s="360" t="s">
        <v>698</v>
      </c>
      <c r="J32" s="360" t="s">
        <v>698</v>
      </c>
      <c r="K32" s="360" t="s">
        <v>698</v>
      </c>
      <c r="L32" s="360" t="s">
        <v>698</v>
      </c>
      <c r="M32" s="360" t="s">
        <v>698</v>
      </c>
      <c r="N32" s="360" t="s">
        <v>698</v>
      </c>
      <c r="O32" s="360" t="s">
        <v>698</v>
      </c>
      <c r="P32" s="360" t="s">
        <v>698</v>
      </c>
      <c r="Q32" s="360" t="s">
        <v>698</v>
      </c>
      <c r="R32" s="360" t="s">
        <v>698</v>
      </c>
      <c r="S32" s="360" t="s">
        <v>698</v>
      </c>
      <c r="T32" s="360" t="s">
        <v>698</v>
      </c>
      <c r="U32" s="357" t="s">
        <v>713</v>
      </c>
      <c r="V32" s="351" t="s">
        <v>714</v>
      </c>
      <c r="W32" s="361">
        <v>15925.9</v>
      </c>
      <c r="X32" s="361">
        <v>15925.9</v>
      </c>
      <c r="Y32" s="361" t="s">
        <v>698</v>
      </c>
      <c r="Z32" s="361">
        <v>15925.9</v>
      </c>
      <c r="AA32" s="361">
        <v>15925.9</v>
      </c>
      <c r="AB32" s="361" t="s">
        <v>698</v>
      </c>
      <c r="AC32" s="361" t="s">
        <v>698</v>
      </c>
      <c r="AD32" s="362" t="s">
        <v>698</v>
      </c>
      <c r="AE32" s="362" t="s">
        <v>698</v>
      </c>
      <c r="AF32" s="362" t="s">
        <v>698</v>
      </c>
      <c r="AG32" s="362" t="s">
        <v>698</v>
      </c>
      <c r="AH32" s="362" t="s">
        <v>698</v>
      </c>
      <c r="AI32" s="362" t="s">
        <v>698</v>
      </c>
      <c r="AJ32" s="362" t="s">
        <v>698</v>
      </c>
      <c r="AK32" s="362">
        <v>15925.9</v>
      </c>
      <c r="AL32" s="362" t="s">
        <v>698</v>
      </c>
      <c r="AM32" s="362" t="s">
        <v>698</v>
      </c>
      <c r="AN32" s="358" t="s">
        <v>698</v>
      </c>
    </row>
    <row r="33" spans="1:40" ht="22.5">
      <c r="A33" s="363" t="s">
        <v>715</v>
      </c>
      <c r="B33" s="364"/>
      <c r="C33" s="365"/>
      <c r="D33" s="365"/>
      <c r="E33" s="365"/>
      <c r="F33" s="365"/>
      <c r="G33" s="365"/>
      <c r="H33" s="365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3" t="s">
        <v>715</v>
      </c>
      <c r="V33" s="364"/>
      <c r="W33" s="367"/>
      <c r="X33" s="367"/>
      <c r="Y33" s="367"/>
      <c r="Z33" s="367"/>
      <c r="AA33" s="367"/>
      <c r="AB33" s="367"/>
      <c r="AC33" s="367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9"/>
    </row>
    <row r="34" spans="1:40" ht="30.75" customHeight="1">
      <c r="A34" s="370" t="s">
        <v>716</v>
      </c>
      <c r="B34" s="351" t="s">
        <v>717</v>
      </c>
      <c r="C34" s="352" t="s">
        <v>698</v>
      </c>
      <c r="D34" s="352" t="s">
        <v>698</v>
      </c>
      <c r="E34" s="352" t="s">
        <v>698</v>
      </c>
      <c r="F34" s="352" t="s">
        <v>698</v>
      </c>
      <c r="G34" s="352" t="s">
        <v>698</v>
      </c>
      <c r="H34" s="352" t="s">
        <v>698</v>
      </c>
      <c r="I34" s="353" t="s">
        <v>698</v>
      </c>
      <c r="J34" s="353" t="s">
        <v>698</v>
      </c>
      <c r="K34" s="353" t="s">
        <v>698</v>
      </c>
      <c r="L34" s="353" t="s">
        <v>698</v>
      </c>
      <c r="M34" s="353" t="s">
        <v>698</v>
      </c>
      <c r="N34" s="353" t="s">
        <v>698</v>
      </c>
      <c r="O34" s="353" t="s">
        <v>698</v>
      </c>
      <c r="P34" s="353" t="s">
        <v>698</v>
      </c>
      <c r="Q34" s="353" t="s">
        <v>698</v>
      </c>
      <c r="R34" s="353" t="s">
        <v>698</v>
      </c>
      <c r="S34" s="353" t="s">
        <v>698</v>
      </c>
      <c r="T34" s="353" t="s">
        <v>698</v>
      </c>
      <c r="U34" s="370" t="s">
        <v>716</v>
      </c>
      <c r="V34" s="351" t="s">
        <v>717</v>
      </c>
      <c r="W34" s="354">
        <v>15925.9</v>
      </c>
      <c r="X34" s="354">
        <v>15925.9</v>
      </c>
      <c r="Y34" s="354" t="s">
        <v>698</v>
      </c>
      <c r="Z34" s="354">
        <v>15925.9</v>
      </c>
      <c r="AA34" s="354">
        <v>15925.9</v>
      </c>
      <c r="AB34" s="354" t="s">
        <v>698</v>
      </c>
      <c r="AC34" s="354" t="s">
        <v>698</v>
      </c>
      <c r="AD34" s="355" t="s">
        <v>698</v>
      </c>
      <c r="AE34" s="355" t="s">
        <v>698</v>
      </c>
      <c r="AF34" s="355" t="s">
        <v>698</v>
      </c>
      <c r="AG34" s="355" t="s">
        <v>698</v>
      </c>
      <c r="AH34" s="355" t="s">
        <v>698</v>
      </c>
      <c r="AI34" s="355" t="s">
        <v>698</v>
      </c>
      <c r="AJ34" s="355" t="s">
        <v>698</v>
      </c>
      <c r="AK34" s="355">
        <v>15925.9</v>
      </c>
      <c r="AL34" s="355" t="s">
        <v>698</v>
      </c>
      <c r="AM34" s="355" t="s">
        <v>698</v>
      </c>
      <c r="AN34" s="356" t="s">
        <v>698</v>
      </c>
    </row>
    <row r="35" spans="1:40" ht="27" customHeight="1">
      <c r="A35" s="363" t="s">
        <v>718</v>
      </c>
      <c r="B35" s="371"/>
      <c r="C35" s="372"/>
      <c r="D35" s="372"/>
      <c r="E35" s="372"/>
      <c r="F35" s="372"/>
      <c r="G35" s="372"/>
      <c r="H35" s="372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3" t="s">
        <v>718</v>
      </c>
      <c r="V35" s="371"/>
      <c r="W35" s="367"/>
      <c r="X35" s="367"/>
      <c r="Y35" s="367"/>
      <c r="Z35" s="367"/>
      <c r="AA35" s="367"/>
      <c r="AB35" s="367"/>
      <c r="AC35" s="367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9"/>
    </row>
    <row r="36" spans="1:40" ht="17.25" customHeight="1">
      <c r="A36" s="357" t="s">
        <v>719</v>
      </c>
      <c r="B36" s="351" t="s">
        <v>720</v>
      </c>
      <c r="C36" s="352" t="s">
        <v>698</v>
      </c>
      <c r="D36" s="352" t="s">
        <v>698</v>
      </c>
      <c r="E36" s="352" t="s">
        <v>698</v>
      </c>
      <c r="F36" s="352" t="s">
        <v>698</v>
      </c>
      <c r="G36" s="352" t="s">
        <v>698</v>
      </c>
      <c r="H36" s="352" t="s">
        <v>698</v>
      </c>
      <c r="I36" s="353" t="s">
        <v>698</v>
      </c>
      <c r="J36" s="353" t="s">
        <v>698</v>
      </c>
      <c r="K36" s="353" t="s">
        <v>698</v>
      </c>
      <c r="L36" s="353" t="s">
        <v>698</v>
      </c>
      <c r="M36" s="353" t="s">
        <v>698</v>
      </c>
      <c r="N36" s="353" t="s">
        <v>698</v>
      </c>
      <c r="O36" s="353" t="s">
        <v>698</v>
      </c>
      <c r="P36" s="353" t="s">
        <v>698</v>
      </c>
      <c r="Q36" s="353" t="s">
        <v>698</v>
      </c>
      <c r="R36" s="353" t="s">
        <v>698</v>
      </c>
      <c r="S36" s="353" t="s">
        <v>698</v>
      </c>
      <c r="T36" s="353" t="s">
        <v>698</v>
      </c>
      <c r="U36" s="357" t="s">
        <v>719</v>
      </c>
      <c r="V36" s="351" t="s">
        <v>720</v>
      </c>
      <c r="W36" s="354" t="s">
        <v>698</v>
      </c>
      <c r="X36" s="354" t="s">
        <v>698</v>
      </c>
      <c r="Y36" s="354" t="s">
        <v>698</v>
      </c>
      <c r="Z36" s="354" t="s">
        <v>698</v>
      </c>
      <c r="AA36" s="354" t="s">
        <v>698</v>
      </c>
      <c r="AB36" s="354" t="s">
        <v>698</v>
      </c>
      <c r="AC36" s="354" t="s">
        <v>698</v>
      </c>
      <c r="AD36" s="355" t="s">
        <v>698</v>
      </c>
      <c r="AE36" s="355" t="s">
        <v>698</v>
      </c>
      <c r="AF36" s="355" t="s">
        <v>698</v>
      </c>
      <c r="AG36" s="355" t="s">
        <v>698</v>
      </c>
      <c r="AH36" s="355" t="s">
        <v>698</v>
      </c>
      <c r="AI36" s="355" t="s">
        <v>698</v>
      </c>
      <c r="AJ36" s="355" t="s">
        <v>698</v>
      </c>
      <c r="AK36" s="355" t="s">
        <v>698</v>
      </c>
      <c r="AL36" s="355" t="s">
        <v>698</v>
      </c>
      <c r="AM36" s="355" t="s">
        <v>698</v>
      </c>
      <c r="AN36" s="356" t="s">
        <v>698</v>
      </c>
    </row>
    <row r="37" spans="1:40" ht="31.5" customHeight="1">
      <c r="A37" s="363" t="s">
        <v>721</v>
      </c>
      <c r="B37" s="364"/>
      <c r="C37" s="365"/>
      <c r="D37" s="365"/>
      <c r="E37" s="365"/>
      <c r="F37" s="365"/>
      <c r="G37" s="365"/>
      <c r="H37" s="365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3" t="s">
        <v>721</v>
      </c>
      <c r="V37" s="364"/>
      <c r="W37" s="367"/>
      <c r="X37" s="367"/>
      <c r="Y37" s="367"/>
      <c r="Z37" s="367"/>
      <c r="AA37" s="367"/>
      <c r="AB37" s="367"/>
      <c r="AC37" s="367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9"/>
    </row>
    <row r="38" spans="1:40" ht="18.75" customHeight="1">
      <c r="A38" s="357" t="s">
        <v>722</v>
      </c>
      <c r="B38" s="351" t="s">
        <v>723</v>
      </c>
      <c r="C38" s="352" t="s">
        <v>698</v>
      </c>
      <c r="D38" s="352" t="s">
        <v>698</v>
      </c>
      <c r="E38" s="352" t="s">
        <v>698</v>
      </c>
      <c r="F38" s="352" t="s">
        <v>698</v>
      </c>
      <c r="G38" s="352" t="s">
        <v>698</v>
      </c>
      <c r="H38" s="352" t="s">
        <v>698</v>
      </c>
      <c r="I38" s="353" t="s">
        <v>698</v>
      </c>
      <c r="J38" s="353" t="s">
        <v>698</v>
      </c>
      <c r="K38" s="353" t="s">
        <v>698</v>
      </c>
      <c r="L38" s="353" t="s">
        <v>698</v>
      </c>
      <c r="M38" s="353" t="s">
        <v>698</v>
      </c>
      <c r="N38" s="353" t="s">
        <v>698</v>
      </c>
      <c r="O38" s="353" t="s">
        <v>698</v>
      </c>
      <c r="P38" s="353" t="s">
        <v>698</v>
      </c>
      <c r="Q38" s="353" t="s">
        <v>698</v>
      </c>
      <c r="R38" s="353" t="s">
        <v>698</v>
      </c>
      <c r="S38" s="353" t="s">
        <v>698</v>
      </c>
      <c r="T38" s="353" t="s">
        <v>698</v>
      </c>
      <c r="U38" s="357" t="s">
        <v>722</v>
      </c>
      <c r="V38" s="351" t="s">
        <v>723</v>
      </c>
      <c r="W38" s="354" t="s">
        <v>698</v>
      </c>
      <c r="X38" s="354" t="s">
        <v>698</v>
      </c>
      <c r="Y38" s="354" t="s">
        <v>698</v>
      </c>
      <c r="Z38" s="354" t="s">
        <v>698</v>
      </c>
      <c r="AA38" s="354" t="s">
        <v>698</v>
      </c>
      <c r="AB38" s="354" t="s">
        <v>698</v>
      </c>
      <c r="AC38" s="354" t="s">
        <v>698</v>
      </c>
      <c r="AD38" s="355" t="s">
        <v>698</v>
      </c>
      <c r="AE38" s="355" t="s">
        <v>698</v>
      </c>
      <c r="AF38" s="355" t="s">
        <v>698</v>
      </c>
      <c r="AG38" s="355" t="s">
        <v>698</v>
      </c>
      <c r="AH38" s="355" t="s">
        <v>698</v>
      </c>
      <c r="AI38" s="355" t="s">
        <v>698</v>
      </c>
      <c r="AJ38" s="355" t="s">
        <v>698</v>
      </c>
      <c r="AK38" s="355" t="s">
        <v>698</v>
      </c>
      <c r="AL38" s="355" t="s">
        <v>698</v>
      </c>
      <c r="AM38" s="355" t="s">
        <v>698</v>
      </c>
      <c r="AN38" s="356" t="s">
        <v>698</v>
      </c>
    </row>
    <row r="39" spans="1:40" ht="31.5" customHeight="1">
      <c r="A39" s="373" t="s">
        <v>724</v>
      </c>
      <c r="B39" s="351" t="s">
        <v>725</v>
      </c>
      <c r="C39" s="352" t="s">
        <v>698</v>
      </c>
      <c r="D39" s="352" t="s">
        <v>698</v>
      </c>
      <c r="E39" s="352" t="s">
        <v>698</v>
      </c>
      <c r="F39" s="490" t="s">
        <v>698</v>
      </c>
      <c r="G39" s="352" t="s">
        <v>698</v>
      </c>
      <c r="H39" s="352" t="s">
        <v>698</v>
      </c>
      <c r="I39" s="353" t="s">
        <v>698</v>
      </c>
      <c r="J39" s="353" t="s">
        <v>698</v>
      </c>
      <c r="K39" s="353" t="s">
        <v>698</v>
      </c>
      <c r="L39" s="353" t="s">
        <v>698</v>
      </c>
      <c r="M39" s="353" t="s">
        <v>698</v>
      </c>
      <c r="N39" s="353" t="s">
        <v>698</v>
      </c>
      <c r="O39" s="353" t="s">
        <v>698</v>
      </c>
      <c r="P39" s="353" t="s">
        <v>698</v>
      </c>
      <c r="Q39" s="353" t="s">
        <v>698</v>
      </c>
      <c r="R39" s="353" t="s">
        <v>698</v>
      </c>
      <c r="S39" s="353" t="s">
        <v>698</v>
      </c>
      <c r="T39" s="353" t="s">
        <v>698</v>
      </c>
      <c r="U39" s="373" t="s">
        <v>724</v>
      </c>
      <c r="V39" s="351" t="s">
        <v>725</v>
      </c>
      <c r="W39" s="354" t="s">
        <v>698</v>
      </c>
      <c r="X39" s="354" t="s">
        <v>698</v>
      </c>
      <c r="Y39" s="354" t="s">
        <v>698</v>
      </c>
      <c r="Z39" s="354" t="s">
        <v>698</v>
      </c>
      <c r="AA39" s="354" t="s">
        <v>698</v>
      </c>
      <c r="AB39" s="354" t="s">
        <v>698</v>
      </c>
      <c r="AC39" s="354" t="s">
        <v>698</v>
      </c>
      <c r="AD39" s="355" t="s">
        <v>698</v>
      </c>
      <c r="AE39" s="355" t="s">
        <v>698</v>
      </c>
      <c r="AF39" s="355" t="s">
        <v>698</v>
      </c>
      <c r="AG39" s="355" t="s">
        <v>698</v>
      </c>
      <c r="AH39" s="355" t="s">
        <v>698</v>
      </c>
      <c r="AI39" s="355" t="s">
        <v>698</v>
      </c>
      <c r="AJ39" s="355" t="s">
        <v>698</v>
      </c>
      <c r="AK39" s="355" t="s">
        <v>698</v>
      </c>
      <c r="AL39" s="355" t="s">
        <v>698</v>
      </c>
      <c r="AM39" s="355" t="s">
        <v>698</v>
      </c>
      <c r="AN39" s="356" t="s">
        <v>698</v>
      </c>
    </row>
    <row r="40" spans="1:40" ht="48" customHeight="1">
      <c r="A40" s="374" t="s">
        <v>726</v>
      </c>
      <c r="B40" s="375" t="s">
        <v>727</v>
      </c>
      <c r="C40" s="352">
        <v>51619350.38</v>
      </c>
      <c r="D40" s="352">
        <v>51619350.38</v>
      </c>
      <c r="E40" s="352" t="s">
        <v>698</v>
      </c>
      <c r="F40" s="352">
        <v>51619350.38</v>
      </c>
      <c r="G40" s="352">
        <v>51619350.38</v>
      </c>
      <c r="H40" s="352" t="s">
        <v>698</v>
      </c>
      <c r="I40" s="353" t="s">
        <v>698</v>
      </c>
      <c r="J40" s="353" t="s">
        <v>698</v>
      </c>
      <c r="K40" s="353" t="s">
        <v>698</v>
      </c>
      <c r="L40" s="353" t="s">
        <v>698</v>
      </c>
      <c r="M40" s="353" t="s">
        <v>698</v>
      </c>
      <c r="N40" s="353" t="s">
        <v>698</v>
      </c>
      <c r="O40" s="353">
        <v>51619350.38</v>
      </c>
      <c r="P40" s="353" t="s">
        <v>698</v>
      </c>
      <c r="Q40" s="353" t="s">
        <v>698</v>
      </c>
      <c r="R40" s="353" t="s">
        <v>698</v>
      </c>
      <c r="S40" s="353" t="s">
        <v>698</v>
      </c>
      <c r="T40" s="353" t="s">
        <v>698</v>
      </c>
      <c r="U40" s="374" t="s">
        <v>726</v>
      </c>
      <c r="V40" s="375" t="s">
        <v>727</v>
      </c>
      <c r="W40" s="354">
        <v>83556786.26</v>
      </c>
      <c r="X40" s="354">
        <v>83556786.26</v>
      </c>
      <c r="Y40" s="354" t="s">
        <v>698</v>
      </c>
      <c r="Z40" s="354">
        <v>83556786.26</v>
      </c>
      <c r="AA40" s="354">
        <v>83556786.26</v>
      </c>
      <c r="AB40" s="354" t="s">
        <v>698</v>
      </c>
      <c r="AC40" s="354" t="s">
        <v>698</v>
      </c>
      <c r="AD40" s="355" t="s">
        <v>698</v>
      </c>
      <c r="AE40" s="355" t="s">
        <v>698</v>
      </c>
      <c r="AF40" s="355" t="s">
        <v>698</v>
      </c>
      <c r="AG40" s="355" t="s">
        <v>698</v>
      </c>
      <c r="AH40" s="355" t="s">
        <v>698</v>
      </c>
      <c r="AI40" s="355">
        <v>83556786.26</v>
      </c>
      <c r="AJ40" s="355" t="s">
        <v>698</v>
      </c>
      <c r="AK40" s="355" t="s">
        <v>698</v>
      </c>
      <c r="AL40" s="355" t="s">
        <v>698</v>
      </c>
      <c r="AM40" s="355" t="s">
        <v>698</v>
      </c>
      <c r="AN40" s="356" t="s">
        <v>698</v>
      </c>
    </row>
    <row r="41" spans="1:40" ht="15.75" customHeight="1">
      <c r="A41" s="376" t="s">
        <v>715</v>
      </c>
      <c r="B41" s="377"/>
      <c r="C41" s="372"/>
      <c r="D41" s="372"/>
      <c r="E41" s="372"/>
      <c r="F41" s="372"/>
      <c r="G41" s="372"/>
      <c r="H41" s="372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6" t="s">
        <v>715</v>
      </c>
      <c r="V41" s="377"/>
      <c r="W41" s="379"/>
      <c r="X41" s="379"/>
      <c r="Y41" s="379"/>
      <c r="Z41" s="379"/>
      <c r="AA41" s="379"/>
      <c r="AB41" s="379"/>
      <c r="AC41" s="379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1"/>
    </row>
    <row r="42" spans="1:40" ht="21.75" customHeight="1">
      <c r="A42" s="382" t="s">
        <v>728</v>
      </c>
      <c r="B42" s="351" t="s">
        <v>729</v>
      </c>
      <c r="C42" s="353">
        <v>53045549.91</v>
      </c>
      <c r="D42" s="352">
        <v>53045549.91</v>
      </c>
      <c r="E42" s="352" t="s">
        <v>698</v>
      </c>
      <c r="F42" s="352">
        <v>53045549.91</v>
      </c>
      <c r="G42" s="352">
        <v>53045549.91</v>
      </c>
      <c r="H42" s="352" t="s">
        <v>698</v>
      </c>
      <c r="I42" s="353" t="s">
        <v>698</v>
      </c>
      <c r="J42" s="353" t="s">
        <v>698</v>
      </c>
      <c r="K42" s="353" t="s">
        <v>698</v>
      </c>
      <c r="L42" s="353" t="s">
        <v>698</v>
      </c>
      <c r="M42" s="353" t="s">
        <v>698</v>
      </c>
      <c r="N42" s="353" t="s">
        <v>698</v>
      </c>
      <c r="O42" s="353">
        <v>53045549.91</v>
      </c>
      <c r="P42" s="353" t="s">
        <v>698</v>
      </c>
      <c r="Q42" s="353" t="s">
        <v>698</v>
      </c>
      <c r="R42" s="353" t="s">
        <v>698</v>
      </c>
      <c r="S42" s="353" t="s">
        <v>698</v>
      </c>
      <c r="T42" s="353" t="s">
        <v>698</v>
      </c>
      <c r="U42" s="382" t="s">
        <v>728</v>
      </c>
      <c r="V42" s="351" t="s">
        <v>729</v>
      </c>
      <c r="W42" s="354">
        <v>55683002.03</v>
      </c>
      <c r="X42" s="354">
        <v>55683002.03</v>
      </c>
      <c r="Y42" s="354" t="s">
        <v>698</v>
      </c>
      <c r="Z42" s="354">
        <v>55683002.03</v>
      </c>
      <c r="AA42" s="354">
        <v>55683002.03</v>
      </c>
      <c r="AB42" s="354" t="s">
        <v>698</v>
      </c>
      <c r="AC42" s="354" t="s">
        <v>698</v>
      </c>
      <c r="AD42" s="355" t="s">
        <v>698</v>
      </c>
      <c r="AE42" s="355" t="s">
        <v>698</v>
      </c>
      <c r="AF42" s="355" t="s">
        <v>698</v>
      </c>
      <c r="AG42" s="355" t="s">
        <v>698</v>
      </c>
      <c r="AH42" s="355" t="s">
        <v>698</v>
      </c>
      <c r="AI42" s="355">
        <v>55683002.03</v>
      </c>
      <c r="AJ42" s="355" t="s">
        <v>698</v>
      </c>
      <c r="AK42" s="355" t="s">
        <v>698</v>
      </c>
      <c r="AL42" s="355" t="s">
        <v>698</v>
      </c>
      <c r="AM42" s="355" t="s">
        <v>698</v>
      </c>
      <c r="AN42" s="356" t="s">
        <v>698</v>
      </c>
    </row>
    <row r="43" spans="1:40" ht="32.25" customHeight="1">
      <c r="A43" s="383" t="s">
        <v>730</v>
      </c>
      <c r="B43" s="375" t="s">
        <v>731</v>
      </c>
      <c r="C43" s="352">
        <v>4988700.02</v>
      </c>
      <c r="D43" s="352">
        <v>4988700.02</v>
      </c>
      <c r="E43" s="352" t="s">
        <v>698</v>
      </c>
      <c r="F43" s="352">
        <v>4988700.02</v>
      </c>
      <c r="G43" s="352">
        <v>4988700.02</v>
      </c>
      <c r="H43" s="352" t="s">
        <v>698</v>
      </c>
      <c r="I43" s="353" t="s">
        <v>698</v>
      </c>
      <c r="J43" s="353" t="s">
        <v>698</v>
      </c>
      <c r="K43" s="353" t="s">
        <v>698</v>
      </c>
      <c r="L43" s="353" t="s">
        <v>698</v>
      </c>
      <c r="M43" s="353" t="s">
        <v>698</v>
      </c>
      <c r="N43" s="353" t="s">
        <v>698</v>
      </c>
      <c r="O43" s="353">
        <v>4988700.02</v>
      </c>
      <c r="P43" s="353" t="s">
        <v>698</v>
      </c>
      <c r="Q43" s="353" t="s">
        <v>698</v>
      </c>
      <c r="R43" s="353" t="s">
        <v>698</v>
      </c>
      <c r="S43" s="353" t="s">
        <v>698</v>
      </c>
      <c r="T43" s="353" t="s">
        <v>698</v>
      </c>
      <c r="U43" s="383" t="s">
        <v>730</v>
      </c>
      <c r="V43" s="375" t="s">
        <v>731</v>
      </c>
      <c r="W43" s="354">
        <v>4948856.35</v>
      </c>
      <c r="X43" s="354">
        <v>4948856.35</v>
      </c>
      <c r="Y43" s="354" t="s">
        <v>698</v>
      </c>
      <c r="Z43" s="354">
        <v>4948856.35</v>
      </c>
      <c r="AA43" s="354">
        <v>4948856.35</v>
      </c>
      <c r="AB43" s="354" t="s">
        <v>698</v>
      </c>
      <c r="AC43" s="354" t="s">
        <v>698</v>
      </c>
      <c r="AD43" s="355" t="s">
        <v>698</v>
      </c>
      <c r="AE43" s="355" t="s">
        <v>698</v>
      </c>
      <c r="AF43" s="355" t="s">
        <v>698</v>
      </c>
      <c r="AG43" s="355" t="s">
        <v>698</v>
      </c>
      <c r="AH43" s="355" t="s">
        <v>698</v>
      </c>
      <c r="AI43" s="355">
        <v>4948856.35</v>
      </c>
      <c r="AJ43" s="355" t="s">
        <v>698</v>
      </c>
      <c r="AK43" s="355" t="s">
        <v>698</v>
      </c>
      <c r="AL43" s="355" t="s">
        <v>698</v>
      </c>
      <c r="AM43" s="355" t="s">
        <v>698</v>
      </c>
      <c r="AN43" s="356" t="s">
        <v>698</v>
      </c>
    </row>
    <row r="44" spans="1:40" ht="42.75" customHeight="1" thickBot="1">
      <c r="A44" s="384" t="s">
        <v>732</v>
      </c>
      <c r="B44" s="375" t="s">
        <v>733</v>
      </c>
      <c r="C44" s="352">
        <v>48056849.89</v>
      </c>
      <c r="D44" s="352">
        <v>48056849.89</v>
      </c>
      <c r="E44" s="352" t="s">
        <v>698</v>
      </c>
      <c r="F44" s="352">
        <v>48056849.89</v>
      </c>
      <c r="G44" s="352">
        <v>48056849.89</v>
      </c>
      <c r="H44" s="352" t="s">
        <v>698</v>
      </c>
      <c r="I44" s="353" t="s">
        <v>698</v>
      </c>
      <c r="J44" s="353" t="s">
        <v>698</v>
      </c>
      <c r="K44" s="353" t="s">
        <v>698</v>
      </c>
      <c r="L44" s="353" t="s">
        <v>698</v>
      </c>
      <c r="M44" s="353" t="s">
        <v>698</v>
      </c>
      <c r="N44" s="353" t="s">
        <v>698</v>
      </c>
      <c r="O44" s="353">
        <v>48056849.89</v>
      </c>
      <c r="P44" s="353" t="s">
        <v>698</v>
      </c>
      <c r="Q44" s="353" t="s">
        <v>698</v>
      </c>
      <c r="R44" s="360" t="s">
        <v>698</v>
      </c>
      <c r="S44" s="360" t="s">
        <v>698</v>
      </c>
      <c r="T44" s="360" t="s">
        <v>698</v>
      </c>
      <c r="U44" s="384" t="s">
        <v>732</v>
      </c>
      <c r="V44" s="375" t="s">
        <v>733</v>
      </c>
      <c r="W44" s="354">
        <v>50734145.68</v>
      </c>
      <c r="X44" s="354">
        <v>50734145.68</v>
      </c>
      <c r="Y44" s="354" t="s">
        <v>698</v>
      </c>
      <c r="Z44" s="354">
        <v>50734145.68</v>
      </c>
      <c r="AA44" s="354">
        <v>50734145.68</v>
      </c>
      <c r="AB44" s="354" t="s">
        <v>698</v>
      </c>
      <c r="AC44" s="354" t="s">
        <v>698</v>
      </c>
      <c r="AD44" s="355" t="s">
        <v>698</v>
      </c>
      <c r="AE44" s="355" t="s">
        <v>698</v>
      </c>
      <c r="AF44" s="355" t="s">
        <v>698</v>
      </c>
      <c r="AG44" s="355" t="s">
        <v>698</v>
      </c>
      <c r="AH44" s="355" t="s">
        <v>698</v>
      </c>
      <c r="AI44" s="355">
        <v>50734145.68</v>
      </c>
      <c r="AJ44" s="355" t="s">
        <v>698</v>
      </c>
      <c r="AK44" s="355" t="s">
        <v>698</v>
      </c>
      <c r="AL44" s="355" t="s">
        <v>698</v>
      </c>
      <c r="AM44" s="355" t="s">
        <v>698</v>
      </c>
      <c r="AN44" s="356" t="s">
        <v>698</v>
      </c>
    </row>
    <row r="45" spans="1:40" ht="7.5" customHeight="1" hidden="1" thickBot="1">
      <c r="A45" s="385"/>
      <c r="B45" s="386"/>
      <c r="C45" s="386"/>
      <c r="D45" s="386"/>
      <c r="E45" s="386"/>
      <c r="F45" s="386"/>
      <c r="G45" s="386"/>
      <c r="H45" s="386"/>
      <c r="I45" s="387"/>
      <c r="J45" s="387"/>
      <c r="K45" s="387"/>
      <c r="L45" s="387"/>
      <c r="M45" s="387"/>
      <c r="N45" s="387"/>
      <c r="O45" s="387"/>
      <c r="P45" s="387"/>
      <c r="Q45" s="387"/>
      <c r="R45" s="561" t="s">
        <v>734</v>
      </c>
      <c r="S45" s="561"/>
      <c r="T45" s="561"/>
      <c r="U45" s="385"/>
      <c r="V45" s="386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561" t="s">
        <v>735</v>
      </c>
      <c r="AM45" s="561"/>
      <c r="AN45" s="561"/>
    </row>
    <row r="46" spans="1:40" ht="13.5" hidden="1" thickBot="1">
      <c r="A46" s="326"/>
      <c r="B46" s="562" t="s">
        <v>654</v>
      </c>
      <c r="C46" s="546" t="s">
        <v>655</v>
      </c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326"/>
      <c r="V46" s="327"/>
      <c r="W46" s="546" t="s">
        <v>656</v>
      </c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8"/>
      <c r="AN46" s="548"/>
    </row>
    <row r="47" spans="1:40" ht="13.5" hidden="1" thickBot="1">
      <c r="A47" s="323"/>
      <c r="B47" s="563"/>
      <c r="C47" s="557" t="s">
        <v>657</v>
      </c>
      <c r="D47" s="559"/>
      <c r="E47" s="558"/>
      <c r="F47" s="557"/>
      <c r="G47" s="559"/>
      <c r="H47" s="558"/>
      <c r="I47" s="557"/>
      <c r="J47" s="558"/>
      <c r="K47" s="557" t="s">
        <v>658</v>
      </c>
      <c r="L47" s="558"/>
      <c r="M47" s="557"/>
      <c r="N47" s="558"/>
      <c r="O47" s="557"/>
      <c r="P47" s="558"/>
      <c r="Q47" s="557"/>
      <c r="R47" s="558"/>
      <c r="S47" s="557"/>
      <c r="T47" s="559"/>
      <c r="U47" s="323"/>
      <c r="V47" s="330"/>
      <c r="W47" s="557" t="s">
        <v>657</v>
      </c>
      <c r="X47" s="559"/>
      <c r="Y47" s="558"/>
      <c r="Z47" s="557"/>
      <c r="AA47" s="559"/>
      <c r="AB47" s="558"/>
      <c r="AC47" s="557"/>
      <c r="AD47" s="558"/>
      <c r="AE47" s="557" t="s">
        <v>658</v>
      </c>
      <c r="AF47" s="558"/>
      <c r="AG47" s="557"/>
      <c r="AH47" s="558"/>
      <c r="AI47" s="557"/>
      <c r="AJ47" s="558"/>
      <c r="AK47" s="557"/>
      <c r="AL47" s="558"/>
      <c r="AM47" s="557"/>
      <c r="AN47" s="559"/>
    </row>
    <row r="48" spans="1:40" ht="13.5" hidden="1" thickBot="1">
      <c r="A48" s="323"/>
      <c r="B48" s="563"/>
      <c r="C48" s="549" t="s">
        <v>659</v>
      </c>
      <c r="D48" s="550"/>
      <c r="E48" s="551"/>
      <c r="F48" s="549" t="s">
        <v>660</v>
      </c>
      <c r="G48" s="550"/>
      <c r="H48" s="551"/>
      <c r="I48" s="549" t="s">
        <v>661</v>
      </c>
      <c r="J48" s="551"/>
      <c r="K48" s="549" t="s">
        <v>662</v>
      </c>
      <c r="L48" s="551"/>
      <c r="M48" s="549" t="s">
        <v>663</v>
      </c>
      <c r="N48" s="551"/>
      <c r="O48" s="549" t="s">
        <v>663</v>
      </c>
      <c r="P48" s="551"/>
      <c r="Q48" s="549" t="s">
        <v>658</v>
      </c>
      <c r="R48" s="551"/>
      <c r="S48" s="554" t="s">
        <v>661</v>
      </c>
      <c r="T48" s="555"/>
      <c r="U48" s="323"/>
      <c r="V48" s="330"/>
      <c r="W48" s="549" t="s">
        <v>659</v>
      </c>
      <c r="X48" s="550"/>
      <c r="Y48" s="551"/>
      <c r="Z48" s="549" t="s">
        <v>660</v>
      </c>
      <c r="AA48" s="550"/>
      <c r="AB48" s="551"/>
      <c r="AC48" s="549" t="s">
        <v>661</v>
      </c>
      <c r="AD48" s="551"/>
      <c r="AE48" s="549" t="s">
        <v>662</v>
      </c>
      <c r="AF48" s="551"/>
      <c r="AG48" s="549" t="s">
        <v>663</v>
      </c>
      <c r="AH48" s="551"/>
      <c r="AI48" s="549" t="s">
        <v>663</v>
      </c>
      <c r="AJ48" s="551"/>
      <c r="AK48" s="549" t="s">
        <v>658</v>
      </c>
      <c r="AL48" s="551"/>
      <c r="AM48" s="554" t="s">
        <v>661</v>
      </c>
      <c r="AN48" s="555"/>
    </row>
    <row r="49" spans="1:40" ht="13.5" hidden="1" thickBot="1">
      <c r="A49" s="556" t="s">
        <v>664</v>
      </c>
      <c r="B49" s="563"/>
      <c r="C49" s="549" t="s">
        <v>665</v>
      </c>
      <c r="D49" s="550"/>
      <c r="E49" s="551"/>
      <c r="F49" s="549" t="s">
        <v>666</v>
      </c>
      <c r="G49" s="550"/>
      <c r="H49" s="551"/>
      <c r="I49" s="549" t="s">
        <v>667</v>
      </c>
      <c r="J49" s="551"/>
      <c r="K49" s="549" t="s">
        <v>668</v>
      </c>
      <c r="L49" s="551"/>
      <c r="M49" s="549" t="s">
        <v>669</v>
      </c>
      <c r="N49" s="551"/>
      <c r="O49" s="549" t="s">
        <v>668</v>
      </c>
      <c r="P49" s="551"/>
      <c r="Q49" s="549" t="s">
        <v>670</v>
      </c>
      <c r="R49" s="551"/>
      <c r="S49" s="554" t="s">
        <v>671</v>
      </c>
      <c r="T49" s="555"/>
      <c r="U49" s="556" t="s">
        <v>664</v>
      </c>
      <c r="V49" s="334" t="s">
        <v>334</v>
      </c>
      <c r="W49" s="549" t="s">
        <v>665</v>
      </c>
      <c r="X49" s="550"/>
      <c r="Y49" s="551"/>
      <c r="Z49" s="549" t="s">
        <v>666</v>
      </c>
      <c r="AA49" s="550"/>
      <c r="AB49" s="551"/>
      <c r="AC49" s="549" t="s">
        <v>667</v>
      </c>
      <c r="AD49" s="551"/>
      <c r="AE49" s="549" t="s">
        <v>668</v>
      </c>
      <c r="AF49" s="551"/>
      <c r="AG49" s="549" t="s">
        <v>669</v>
      </c>
      <c r="AH49" s="551"/>
      <c r="AI49" s="549" t="s">
        <v>668</v>
      </c>
      <c r="AJ49" s="551"/>
      <c r="AK49" s="549" t="s">
        <v>670</v>
      </c>
      <c r="AL49" s="551"/>
      <c r="AM49" s="554" t="s">
        <v>671</v>
      </c>
      <c r="AN49" s="555"/>
    </row>
    <row r="50" spans="1:40" ht="13.5" hidden="1" thickBot="1">
      <c r="A50" s="556"/>
      <c r="B50" s="563"/>
      <c r="C50" s="549" t="s">
        <v>672</v>
      </c>
      <c r="D50" s="550"/>
      <c r="E50" s="551"/>
      <c r="F50" s="549" t="s">
        <v>673</v>
      </c>
      <c r="G50" s="550"/>
      <c r="H50" s="551"/>
      <c r="I50" s="549" t="s">
        <v>674</v>
      </c>
      <c r="J50" s="551"/>
      <c r="K50" s="549" t="s">
        <v>675</v>
      </c>
      <c r="L50" s="551"/>
      <c r="M50" s="549" t="s">
        <v>676</v>
      </c>
      <c r="N50" s="551"/>
      <c r="O50" s="549" t="s">
        <v>677</v>
      </c>
      <c r="P50" s="551"/>
      <c r="Q50" s="549" t="s">
        <v>678</v>
      </c>
      <c r="R50" s="551"/>
      <c r="S50" s="554" t="s">
        <v>672</v>
      </c>
      <c r="T50" s="555"/>
      <c r="U50" s="556"/>
      <c r="V50" s="334" t="s">
        <v>679</v>
      </c>
      <c r="W50" s="549" t="s">
        <v>672</v>
      </c>
      <c r="X50" s="550"/>
      <c r="Y50" s="551"/>
      <c r="Z50" s="549" t="s">
        <v>673</v>
      </c>
      <c r="AA50" s="550"/>
      <c r="AB50" s="551"/>
      <c r="AC50" s="549" t="s">
        <v>674</v>
      </c>
      <c r="AD50" s="551"/>
      <c r="AE50" s="549" t="s">
        <v>675</v>
      </c>
      <c r="AF50" s="551"/>
      <c r="AG50" s="549" t="s">
        <v>676</v>
      </c>
      <c r="AH50" s="551"/>
      <c r="AI50" s="549" t="s">
        <v>677</v>
      </c>
      <c r="AJ50" s="551"/>
      <c r="AK50" s="549" t="s">
        <v>678</v>
      </c>
      <c r="AL50" s="551"/>
      <c r="AM50" s="554" t="s">
        <v>672</v>
      </c>
      <c r="AN50" s="555"/>
    </row>
    <row r="51" spans="1:40" ht="13.5" hidden="1" thickBot="1">
      <c r="A51" s="323"/>
      <c r="B51" s="563"/>
      <c r="C51" s="549" t="s">
        <v>680</v>
      </c>
      <c r="D51" s="550"/>
      <c r="E51" s="551"/>
      <c r="F51" s="331"/>
      <c r="G51" s="332"/>
      <c r="H51" s="332"/>
      <c r="I51" s="549" t="s">
        <v>681</v>
      </c>
      <c r="J51" s="551"/>
      <c r="K51" s="549" t="s">
        <v>682</v>
      </c>
      <c r="L51" s="551"/>
      <c r="M51" s="549"/>
      <c r="N51" s="551"/>
      <c r="O51" s="549"/>
      <c r="P51" s="551"/>
      <c r="Q51" s="549" t="s">
        <v>683</v>
      </c>
      <c r="R51" s="551"/>
      <c r="S51" s="549" t="s">
        <v>684</v>
      </c>
      <c r="T51" s="550"/>
      <c r="U51" s="323"/>
      <c r="V51" s="330"/>
      <c r="W51" s="549" t="s">
        <v>680</v>
      </c>
      <c r="X51" s="550"/>
      <c r="Y51" s="551"/>
      <c r="Z51" s="331"/>
      <c r="AA51" s="332"/>
      <c r="AB51" s="332"/>
      <c r="AC51" s="549" t="s">
        <v>681</v>
      </c>
      <c r="AD51" s="551"/>
      <c r="AE51" s="549" t="s">
        <v>682</v>
      </c>
      <c r="AF51" s="551"/>
      <c r="AG51" s="549"/>
      <c r="AH51" s="551"/>
      <c r="AI51" s="549"/>
      <c r="AJ51" s="551"/>
      <c r="AK51" s="549" t="s">
        <v>683</v>
      </c>
      <c r="AL51" s="551"/>
      <c r="AM51" s="549" t="s">
        <v>684</v>
      </c>
      <c r="AN51" s="550"/>
    </row>
    <row r="52" spans="1:40" ht="13.5" hidden="1" thickBot="1">
      <c r="A52" s="323"/>
      <c r="B52" s="563"/>
      <c r="C52" s="331"/>
      <c r="D52" s="332"/>
      <c r="E52" s="333"/>
      <c r="F52" s="331"/>
      <c r="G52" s="332"/>
      <c r="H52" s="332"/>
      <c r="I52" s="549"/>
      <c r="J52" s="551"/>
      <c r="K52" s="549" t="s">
        <v>685</v>
      </c>
      <c r="L52" s="551"/>
      <c r="M52" s="335"/>
      <c r="N52" s="336"/>
      <c r="O52" s="335"/>
      <c r="P52" s="336"/>
      <c r="Q52" s="549"/>
      <c r="R52" s="551"/>
      <c r="S52" s="549" t="s">
        <v>686</v>
      </c>
      <c r="T52" s="550"/>
      <c r="U52" s="323"/>
      <c r="V52" s="330"/>
      <c r="W52" s="331"/>
      <c r="X52" s="332"/>
      <c r="Y52" s="333"/>
      <c r="Z52" s="331"/>
      <c r="AA52" s="332"/>
      <c r="AB52" s="332"/>
      <c r="AC52" s="549"/>
      <c r="AD52" s="551"/>
      <c r="AE52" s="549" t="s">
        <v>685</v>
      </c>
      <c r="AF52" s="551"/>
      <c r="AG52" s="335"/>
      <c r="AH52" s="336"/>
      <c r="AI52" s="335"/>
      <c r="AJ52" s="336"/>
      <c r="AK52" s="549"/>
      <c r="AL52" s="551"/>
      <c r="AM52" s="549" t="s">
        <v>686</v>
      </c>
      <c r="AN52" s="550"/>
    </row>
    <row r="53" spans="1:40" ht="13.5" hidden="1" thickBot="1">
      <c r="A53" s="323"/>
      <c r="B53" s="563"/>
      <c r="C53" s="331"/>
      <c r="D53" s="332"/>
      <c r="E53" s="333"/>
      <c r="F53" s="331"/>
      <c r="G53" s="332"/>
      <c r="H53" s="332"/>
      <c r="I53" s="549"/>
      <c r="J53" s="551"/>
      <c r="K53" s="549" t="s">
        <v>687</v>
      </c>
      <c r="L53" s="551"/>
      <c r="M53" s="335"/>
      <c r="N53" s="336"/>
      <c r="O53" s="335"/>
      <c r="P53" s="336"/>
      <c r="Q53" s="331"/>
      <c r="R53" s="333"/>
      <c r="S53" s="554"/>
      <c r="T53" s="555"/>
      <c r="U53" s="323"/>
      <c r="V53" s="330"/>
      <c r="W53" s="331"/>
      <c r="X53" s="332"/>
      <c r="Y53" s="333"/>
      <c r="Z53" s="331"/>
      <c r="AA53" s="332"/>
      <c r="AB53" s="332"/>
      <c r="AC53" s="549"/>
      <c r="AD53" s="551"/>
      <c r="AE53" s="549" t="s">
        <v>687</v>
      </c>
      <c r="AF53" s="551"/>
      <c r="AG53" s="335"/>
      <c r="AH53" s="336"/>
      <c r="AI53" s="335"/>
      <c r="AJ53" s="336"/>
      <c r="AK53" s="331"/>
      <c r="AL53" s="333"/>
      <c r="AM53" s="549"/>
      <c r="AN53" s="550"/>
    </row>
    <row r="54" spans="1:40" ht="13.5" hidden="1" thickBot="1">
      <c r="A54" s="323"/>
      <c r="B54" s="563"/>
      <c r="C54" s="337"/>
      <c r="D54" s="546" t="s">
        <v>688</v>
      </c>
      <c r="E54" s="547"/>
      <c r="F54" s="329"/>
      <c r="G54" s="546" t="s">
        <v>688</v>
      </c>
      <c r="H54" s="547"/>
      <c r="I54" s="546" t="s">
        <v>688</v>
      </c>
      <c r="J54" s="547"/>
      <c r="K54" s="546" t="s">
        <v>688</v>
      </c>
      <c r="L54" s="547"/>
      <c r="M54" s="546" t="s">
        <v>688</v>
      </c>
      <c r="N54" s="547"/>
      <c r="O54" s="546" t="s">
        <v>688</v>
      </c>
      <c r="P54" s="547"/>
      <c r="Q54" s="546" t="s">
        <v>688</v>
      </c>
      <c r="R54" s="547"/>
      <c r="S54" s="546" t="s">
        <v>688</v>
      </c>
      <c r="T54" s="548"/>
      <c r="U54" s="323"/>
      <c r="V54" s="330"/>
      <c r="W54" s="337"/>
      <c r="X54" s="546" t="s">
        <v>688</v>
      </c>
      <c r="Y54" s="547"/>
      <c r="Z54" s="329"/>
      <c r="AA54" s="546" t="s">
        <v>688</v>
      </c>
      <c r="AB54" s="547"/>
      <c r="AC54" s="546" t="s">
        <v>688</v>
      </c>
      <c r="AD54" s="547"/>
      <c r="AE54" s="546" t="s">
        <v>688</v>
      </c>
      <c r="AF54" s="547"/>
      <c r="AG54" s="546" t="s">
        <v>688</v>
      </c>
      <c r="AH54" s="547"/>
      <c r="AI54" s="546" t="s">
        <v>688</v>
      </c>
      <c r="AJ54" s="547"/>
      <c r="AK54" s="546" t="s">
        <v>688</v>
      </c>
      <c r="AL54" s="547"/>
      <c r="AM54" s="546" t="s">
        <v>688</v>
      </c>
      <c r="AN54" s="548"/>
    </row>
    <row r="55" spans="1:40" ht="13.5" hidden="1" thickBot="1">
      <c r="A55" s="323"/>
      <c r="B55" s="563"/>
      <c r="C55" s="333" t="s">
        <v>689</v>
      </c>
      <c r="D55" s="337" t="s">
        <v>690</v>
      </c>
      <c r="E55" s="333" t="s">
        <v>691</v>
      </c>
      <c r="F55" s="333" t="s">
        <v>689</v>
      </c>
      <c r="G55" s="337" t="s">
        <v>690</v>
      </c>
      <c r="H55" s="333" t="s">
        <v>691</v>
      </c>
      <c r="I55" s="337" t="s">
        <v>690</v>
      </c>
      <c r="J55" s="333" t="s">
        <v>691</v>
      </c>
      <c r="K55" s="337" t="s">
        <v>690</v>
      </c>
      <c r="L55" s="333" t="s">
        <v>691</v>
      </c>
      <c r="M55" s="337" t="s">
        <v>690</v>
      </c>
      <c r="N55" s="333" t="s">
        <v>691</v>
      </c>
      <c r="O55" s="337" t="s">
        <v>690</v>
      </c>
      <c r="P55" s="333" t="s">
        <v>691</v>
      </c>
      <c r="Q55" s="337" t="s">
        <v>690</v>
      </c>
      <c r="R55" s="333" t="s">
        <v>691</v>
      </c>
      <c r="S55" s="337" t="s">
        <v>690</v>
      </c>
      <c r="T55" s="328" t="s">
        <v>691</v>
      </c>
      <c r="U55" s="323"/>
      <c r="V55" s="330"/>
      <c r="W55" s="333" t="s">
        <v>689</v>
      </c>
      <c r="X55" s="337" t="s">
        <v>690</v>
      </c>
      <c r="Y55" s="333" t="s">
        <v>691</v>
      </c>
      <c r="Z55" s="333" t="s">
        <v>689</v>
      </c>
      <c r="AA55" s="337" t="s">
        <v>690</v>
      </c>
      <c r="AB55" s="333" t="s">
        <v>691</v>
      </c>
      <c r="AC55" s="337" t="s">
        <v>690</v>
      </c>
      <c r="AD55" s="333" t="s">
        <v>691</v>
      </c>
      <c r="AE55" s="337" t="s">
        <v>690</v>
      </c>
      <c r="AF55" s="333" t="s">
        <v>691</v>
      </c>
      <c r="AG55" s="337" t="s">
        <v>690</v>
      </c>
      <c r="AH55" s="333" t="s">
        <v>691</v>
      </c>
      <c r="AI55" s="337" t="s">
        <v>690</v>
      </c>
      <c r="AJ55" s="333" t="s">
        <v>691</v>
      </c>
      <c r="AK55" s="337" t="s">
        <v>690</v>
      </c>
      <c r="AL55" s="333" t="s">
        <v>691</v>
      </c>
      <c r="AM55" s="337" t="s">
        <v>690</v>
      </c>
      <c r="AN55" s="328" t="s">
        <v>691</v>
      </c>
    </row>
    <row r="56" spans="1:40" ht="13.5" hidden="1" thickBot="1">
      <c r="A56" s="323"/>
      <c r="B56" s="563"/>
      <c r="C56" s="333"/>
      <c r="D56" s="338" t="s">
        <v>692</v>
      </c>
      <c r="E56" s="333" t="s">
        <v>693</v>
      </c>
      <c r="F56" s="318"/>
      <c r="G56" s="338" t="s">
        <v>692</v>
      </c>
      <c r="H56" s="333" t="s">
        <v>693</v>
      </c>
      <c r="I56" s="338" t="s">
        <v>692</v>
      </c>
      <c r="J56" s="333" t="s">
        <v>693</v>
      </c>
      <c r="K56" s="338" t="s">
        <v>692</v>
      </c>
      <c r="L56" s="333" t="s">
        <v>693</v>
      </c>
      <c r="M56" s="338" t="s">
        <v>692</v>
      </c>
      <c r="N56" s="333" t="s">
        <v>693</v>
      </c>
      <c r="O56" s="338" t="s">
        <v>692</v>
      </c>
      <c r="P56" s="333" t="s">
        <v>693</v>
      </c>
      <c r="Q56" s="338" t="s">
        <v>692</v>
      </c>
      <c r="R56" s="333" t="s">
        <v>693</v>
      </c>
      <c r="S56" s="338" t="s">
        <v>692</v>
      </c>
      <c r="T56" s="331" t="s">
        <v>693</v>
      </c>
      <c r="U56" s="323"/>
      <c r="V56" s="330"/>
      <c r="W56" s="333"/>
      <c r="X56" s="338" t="s">
        <v>692</v>
      </c>
      <c r="Y56" s="333" t="s">
        <v>693</v>
      </c>
      <c r="Z56" s="318"/>
      <c r="AA56" s="338" t="s">
        <v>692</v>
      </c>
      <c r="AB56" s="333" t="s">
        <v>693</v>
      </c>
      <c r="AC56" s="338" t="s">
        <v>692</v>
      </c>
      <c r="AD56" s="333" t="s">
        <v>693</v>
      </c>
      <c r="AE56" s="338" t="s">
        <v>692</v>
      </c>
      <c r="AF56" s="333" t="s">
        <v>693</v>
      </c>
      <c r="AG56" s="338" t="s">
        <v>692</v>
      </c>
      <c r="AH56" s="333" t="s">
        <v>693</v>
      </c>
      <c r="AI56" s="338" t="s">
        <v>692</v>
      </c>
      <c r="AJ56" s="333" t="s">
        <v>693</v>
      </c>
      <c r="AK56" s="338" t="s">
        <v>692</v>
      </c>
      <c r="AL56" s="333" t="s">
        <v>693</v>
      </c>
      <c r="AM56" s="338" t="s">
        <v>692</v>
      </c>
      <c r="AN56" s="331" t="s">
        <v>693</v>
      </c>
    </row>
    <row r="57" spans="1:40" ht="13.5" hidden="1" thickBot="1">
      <c r="A57" s="323"/>
      <c r="B57" s="564"/>
      <c r="C57" s="336"/>
      <c r="D57" s="340" t="s">
        <v>694</v>
      </c>
      <c r="E57" s="341" t="s">
        <v>695</v>
      </c>
      <c r="F57" s="318"/>
      <c r="G57" s="340" t="s">
        <v>694</v>
      </c>
      <c r="H57" s="341" t="s">
        <v>695</v>
      </c>
      <c r="I57" s="340" t="s">
        <v>694</v>
      </c>
      <c r="J57" s="341" t="s">
        <v>695</v>
      </c>
      <c r="K57" s="340" t="s">
        <v>694</v>
      </c>
      <c r="L57" s="341" t="s">
        <v>695</v>
      </c>
      <c r="M57" s="340" t="s">
        <v>694</v>
      </c>
      <c r="N57" s="341" t="s">
        <v>695</v>
      </c>
      <c r="O57" s="340" t="s">
        <v>694</v>
      </c>
      <c r="P57" s="341" t="s">
        <v>695</v>
      </c>
      <c r="Q57" s="340" t="s">
        <v>694</v>
      </c>
      <c r="R57" s="341" t="s">
        <v>695</v>
      </c>
      <c r="S57" s="340" t="s">
        <v>694</v>
      </c>
      <c r="T57" s="388" t="s">
        <v>695</v>
      </c>
      <c r="U57" s="323"/>
      <c r="V57" s="330"/>
      <c r="W57" s="336"/>
      <c r="X57" s="340" t="s">
        <v>694</v>
      </c>
      <c r="Y57" s="341" t="s">
        <v>695</v>
      </c>
      <c r="Z57" s="318"/>
      <c r="AA57" s="340" t="s">
        <v>694</v>
      </c>
      <c r="AB57" s="341" t="s">
        <v>695</v>
      </c>
      <c r="AC57" s="340" t="s">
        <v>694</v>
      </c>
      <c r="AD57" s="341" t="s">
        <v>695</v>
      </c>
      <c r="AE57" s="340" t="s">
        <v>694</v>
      </c>
      <c r="AF57" s="341" t="s">
        <v>695</v>
      </c>
      <c r="AG57" s="340" t="s">
        <v>694</v>
      </c>
      <c r="AH57" s="341" t="s">
        <v>695</v>
      </c>
      <c r="AI57" s="340" t="s">
        <v>694</v>
      </c>
      <c r="AJ57" s="341" t="s">
        <v>695</v>
      </c>
      <c r="AK57" s="340" t="s">
        <v>694</v>
      </c>
      <c r="AL57" s="341" t="s">
        <v>695</v>
      </c>
      <c r="AM57" s="340" t="s">
        <v>694</v>
      </c>
      <c r="AN57" s="388" t="s">
        <v>695</v>
      </c>
    </row>
    <row r="58" spans="1:40" ht="13.5" hidden="1" thickBot="1">
      <c r="A58" s="342">
        <v>1</v>
      </c>
      <c r="B58" s="343" t="s">
        <v>885</v>
      </c>
      <c r="C58" s="389">
        <v>3</v>
      </c>
      <c r="D58" s="389">
        <v>4</v>
      </c>
      <c r="E58" s="389">
        <v>5</v>
      </c>
      <c r="F58" s="389">
        <v>6</v>
      </c>
      <c r="G58" s="389">
        <v>7</v>
      </c>
      <c r="H58" s="389">
        <v>8</v>
      </c>
      <c r="I58" s="389">
        <v>9</v>
      </c>
      <c r="J58" s="389">
        <v>10</v>
      </c>
      <c r="K58" s="389">
        <v>11</v>
      </c>
      <c r="L58" s="389">
        <v>12</v>
      </c>
      <c r="M58" s="389">
        <v>13</v>
      </c>
      <c r="N58" s="389">
        <v>14</v>
      </c>
      <c r="O58" s="389">
        <v>15</v>
      </c>
      <c r="P58" s="389">
        <v>16</v>
      </c>
      <c r="Q58" s="389">
        <v>17</v>
      </c>
      <c r="R58" s="389">
        <v>18</v>
      </c>
      <c r="S58" s="389">
        <v>19</v>
      </c>
      <c r="T58" s="390">
        <v>20</v>
      </c>
      <c r="U58" s="342">
        <v>1</v>
      </c>
      <c r="V58" s="343" t="s">
        <v>885</v>
      </c>
      <c r="W58" s="389">
        <v>21</v>
      </c>
      <c r="X58" s="389">
        <v>22</v>
      </c>
      <c r="Y58" s="389">
        <v>23</v>
      </c>
      <c r="Z58" s="389">
        <v>24</v>
      </c>
      <c r="AA58" s="389">
        <v>25</v>
      </c>
      <c r="AB58" s="389">
        <v>26</v>
      </c>
      <c r="AC58" s="389">
        <v>27</v>
      </c>
      <c r="AD58" s="389">
        <v>28</v>
      </c>
      <c r="AE58" s="389">
        <v>29</v>
      </c>
      <c r="AF58" s="389">
        <v>30</v>
      </c>
      <c r="AG58" s="389">
        <v>31</v>
      </c>
      <c r="AH58" s="389">
        <v>32</v>
      </c>
      <c r="AI58" s="389">
        <v>33</v>
      </c>
      <c r="AJ58" s="389">
        <v>34</v>
      </c>
      <c r="AK58" s="389">
        <v>35</v>
      </c>
      <c r="AL58" s="389">
        <v>36</v>
      </c>
      <c r="AM58" s="389">
        <v>37</v>
      </c>
      <c r="AN58" s="391">
        <v>38</v>
      </c>
    </row>
    <row r="59" spans="1:40" ht="33" customHeight="1">
      <c r="A59" s="392" t="s">
        <v>736</v>
      </c>
      <c r="B59" s="393" t="s">
        <v>737</v>
      </c>
      <c r="C59" s="394">
        <v>15927670.23</v>
      </c>
      <c r="D59" s="394">
        <v>15927670.23</v>
      </c>
      <c r="E59" s="394" t="s">
        <v>698</v>
      </c>
      <c r="F59" s="394">
        <v>15927670.23</v>
      </c>
      <c r="G59" s="394">
        <v>15927670.23</v>
      </c>
      <c r="H59" s="394" t="s">
        <v>698</v>
      </c>
      <c r="I59" s="395" t="s">
        <v>698</v>
      </c>
      <c r="J59" s="395" t="s">
        <v>698</v>
      </c>
      <c r="K59" s="395" t="s">
        <v>698</v>
      </c>
      <c r="L59" s="395" t="s">
        <v>698</v>
      </c>
      <c r="M59" s="395" t="s">
        <v>698</v>
      </c>
      <c r="N59" s="395" t="s">
        <v>698</v>
      </c>
      <c r="O59" s="395">
        <v>15927670.23</v>
      </c>
      <c r="P59" s="395" t="s">
        <v>698</v>
      </c>
      <c r="Q59" s="395" t="s">
        <v>698</v>
      </c>
      <c r="R59" s="395" t="s">
        <v>698</v>
      </c>
      <c r="S59" s="395" t="s">
        <v>698</v>
      </c>
      <c r="T59" s="395" t="s">
        <v>698</v>
      </c>
      <c r="U59" s="392" t="s">
        <v>736</v>
      </c>
      <c r="V59" s="393" t="s">
        <v>737</v>
      </c>
      <c r="W59" s="395">
        <v>15991799.15</v>
      </c>
      <c r="X59" s="395">
        <v>15991799.15</v>
      </c>
      <c r="Y59" s="395" t="s">
        <v>698</v>
      </c>
      <c r="Z59" s="395">
        <v>15991799.15</v>
      </c>
      <c r="AA59" s="395">
        <v>15991799.15</v>
      </c>
      <c r="AB59" s="395" t="s">
        <v>698</v>
      </c>
      <c r="AC59" s="395" t="s">
        <v>698</v>
      </c>
      <c r="AD59" s="396" t="s">
        <v>698</v>
      </c>
      <c r="AE59" s="396" t="s">
        <v>698</v>
      </c>
      <c r="AF59" s="396" t="s">
        <v>698</v>
      </c>
      <c r="AG59" s="396" t="s">
        <v>698</v>
      </c>
      <c r="AH59" s="396" t="s">
        <v>698</v>
      </c>
      <c r="AI59" s="396">
        <v>15991799.15</v>
      </c>
      <c r="AJ59" s="396" t="s">
        <v>698</v>
      </c>
      <c r="AK59" s="396" t="s">
        <v>698</v>
      </c>
      <c r="AL59" s="396" t="s">
        <v>698</v>
      </c>
      <c r="AM59" s="396" t="s">
        <v>698</v>
      </c>
      <c r="AN59" s="397" t="s">
        <v>698</v>
      </c>
    </row>
    <row r="60" spans="1:40" ht="42.75" customHeight="1">
      <c r="A60" s="383" t="s">
        <v>738</v>
      </c>
      <c r="B60" s="351" t="s">
        <v>739</v>
      </c>
      <c r="C60" s="398">
        <v>12365169.74</v>
      </c>
      <c r="D60" s="398">
        <v>12365169.74</v>
      </c>
      <c r="E60" s="398" t="s">
        <v>698</v>
      </c>
      <c r="F60" s="398">
        <v>12365169.74</v>
      </c>
      <c r="G60" s="398">
        <v>12365169.74</v>
      </c>
      <c r="H60" s="398" t="s">
        <v>698</v>
      </c>
      <c r="I60" s="354" t="s">
        <v>698</v>
      </c>
      <c r="J60" s="354" t="s">
        <v>698</v>
      </c>
      <c r="K60" s="354" t="s">
        <v>698</v>
      </c>
      <c r="L60" s="354" t="s">
        <v>698</v>
      </c>
      <c r="M60" s="354" t="s">
        <v>698</v>
      </c>
      <c r="N60" s="354" t="s">
        <v>698</v>
      </c>
      <c r="O60" s="354">
        <v>12365169.74</v>
      </c>
      <c r="P60" s="354" t="s">
        <v>698</v>
      </c>
      <c r="Q60" s="354" t="s">
        <v>698</v>
      </c>
      <c r="R60" s="354" t="s">
        <v>698</v>
      </c>
      <c r="S60" s="354" t="s">
        <v>698</v>
      </c>
      <c r="T60" s="354" t="s">
        <v>698</v>
      </c>
      <c r="U60" s="383" t="s">
        <v>738</v>
      </c>
      <c r="V60" s="351" t="s">
        <v>739</v>
      </c>
      <c r="W60" s="354">
        <v>12037618.67</v>
      </c>
      <c r="X60" s="354">
        <v>12037618.67</v>
      </c>
      <c r="Y60" s="354" t="s">
        <v>698</v>
      </c>
      <c r="Z60" s="354">
        <v>12037618.67</v>
      </c>
      <c r="AA60" s="354">
        <v>12037618.67</v>
      </c>
      <c r="AB60" s="354" t="s">
        <v>698</v>
      </c>
      <c r="AC60" s="354" t="s">
        <v>698</v>
      </c>
      <c r="AD60" s="355" t="s">
        <v>698</v>
      </c>
      <c r="AE60" s="355" t="s">
        <v>698</v>
      </c>
      <c r="AF60" s="355" t="s">
        <v>698</v>
      </c>
      <c r="AG60" s="355" t="s">
        <v>698</v>
      </c>
      <c r="AH60" s="355" t="s">
        <v>698</v>
      </c>
      <c r="AI60" s="355">
        <v>12037618.67</v>
      </c>
      <c r="AJ60" s="355" t="s">
        <v>698</v>
      </c>
      <c r="AK60" s="355" t="s">
        <v>698</v>
      </c>
      <c r="AL60" s="355" t="s">
        <v>698</v>
      </c>
      <c r="AM60" s="355" t="s">
        <v>698</v>
      </c>
      <c r="AN60" s="356" t="s">
        <v>698</v>
      </c>
    </row>
    <row r="61" spans="1:40" ht="44.25" customHeight="1">
      <c r="A61" s="392" t="s">
        <v>740</v>
      </c>
      <c r="B61" s="351" t="s">
        <v>795</v>
      </c>
      <c r="C61" s="398">
        <v>3562500.49</v>
      </c>
      <c r="D61" s="398">
        <v>3562500.49</v>
      </c>
      <c r="E61" s="398" t="s">
        <v>698</v>
      </c>
      <c r="F61" s="398">
        <v>3562500.49</v>
      </c>
      <c r="G61" s="398">
        <v>3562500.49</v>
      </c>
      <c r="H61" s="398" t="s">
        <v>698</v>
      </c>
      <c r="I61" s="354" t="s">
        <v>698</v>
      </c>
      <c r="J61" s="354" t="s">
        <v>698</v>
      </c>
      <c r="K61" s="354" t="s">
        <v>698</v>
      </c>
      <c r="L61" s="354" t="s">
        <v>698</v>
      </c>
      <c r="M61" s="354" t="s">
        <v>698</v>
      </c>
      <c r="N61" s="354" t="s">
        <v>698</v>
      </c>
      <c r="O61" s="354">
        <v>3562500.49</v>
      </c>
      <c r="P61" s="354" t="s">
        <v>698</v>
      </c>
      <c r="Q61" s="354" t="s">
        <v>698</v>
      </c>
      <c r="R61" s="354" t="s">
        <v>698</v>
      </c>
      <c r="S61" s="354" t="s">
        <v>698</v>
      </c>
      <c r="T61" s="354" t="s">
        <v>698</v>
      </c>
      <c r="U61" s="392" t="s">
        <v>740</v>
      </c>
      <c r="V61" s="351" t="s">
        <v>795</v>
      </c>
      <c r="W61" s="354">
        <v>3954180.48</v>
      </c>
      <c r="X61" s="354">
        <v>3954180.48</v>
      </c>
      <c r="Y61" s="354" t="s">
        <v>698</v>
      </c>
      <c r="Z61" s="354">
        <v>3954180.48</v>
      </c>
      <c r="AA61" s="354">
        <v>3954180.48</v>
      </c>
      <c r="AB61" s="354" t="s">
        <v>698</v>
      </c>
      <c r="AC61" s="354" t="s">
        <v>698</v>
      </c>
      <c r="AD61" s="355" t="s">
        <v>698</v>
      </c>
      <c r="AE61" s="355" t="s">
        <v>698</v>
      </c>
      <c r="AF61" s="355" t="s">
        <v>698</v>
      </c>
      <c r="AG61" s="355" t="s">
        <v>698</v>
      </c>
      <c r="AH61" s="355" t="s">
        <v>698</v>
      </c>
      <c r="AI61" s="355">
        <v>3954180.48</v>
      </c>
      <c r="AJ61" s="355" t="s">
        <v>698</v>
      </c>
      <c r="AK61" s="355" t="s">
        <v>698</v>
      </c>
      <c r="AL61" s="355" t="s">
        <v>698</v>
      </c>
      <c r="AM61" s="355" t="s">
        <v>698</v>
      </c>
      <c r="AN61" s="356" t="s">
        <v>698</v>
      </c>
    </row>
    <row r="62" spans="1:40" ht="32.25" customHeight="1">
      <c r="A62" s="392" t="s">
        <v>1123</v>
      </c>
      <c r="B62" s="351" t="s">
        <v>1124</v>
      </c>
      <c r="C62" s="398" t="s">
        <v>698</v>
      </c>
      <c r="D62" s="398" t="s">
        <v>698</v>
      </c>
      <c r="E62" s="398" t="s">
        <v>698</v>
      </c>
      <c r="F62" s="398" t="s">
        <v>698</v>
      </c>
      <c r="G62" s="398" t="s">
        <v>698</v>
      </c>
      <c r="H62" s="398" t="s">
        <v>698</v>
      </c>
      <c r="I62" s="354" t="s">
        <v>698</v>
      </c>
      <c r="J62" s="354" t="s">
        <v>698</v>
      </c>
      <c r="K62" s="354" t="s">
        <v>698</v>
      </c>
      <c r="L62" s="354" t="s">
        <v>698</v>
      </c>
      <c r="M62" s="354" t="s">
        <v>698</v>
      </c>
      <c r="N62" s="354" t="s">
        <v>698</v>
      </c>
      <c r="O62" s="354" t="s">
        <v>698</v>
      </c>
      <c r="P62" s="354" t="s">
        <v>698</v>
      </c>
      <c r="Q62" s="354" t="s">
        <v>698</v>
      </c>
      <c r="R62" s="354" t="s">
        <v>698</v>
      </c>
      <c r="S62" s="354" t="s">
        <v>698</v>
      </c>
      <c r="T62" s="354" t="s">
        <v>698</v>
      </c>
      <c r="U62" s="392" t="s">
        <v>1123</v>
      </c>
      <c r="V62" s="351" t="s">
        <v>1124</v>
      </c>
      <c r="W62" s="354" t="s">
        <v>698</v>
      </c>
      <c r="X62" s="354" t="s">
        <v>698</v>
      </c>
      <c r="Y62" s="354" t="s">
        <v>698</v>
      </c>
      <c r="Z62" s="354" t="s">
        <v>698</v>
      </c>
      <c r="AA62" s="354" t="s">
        <v>698</v>
      </c>
      <c r="AB62" s="354" t="s">
        <v>698</v>
      </c>
      <c r="AC62" s="354" t="s">
        <v>698</v>
      </c>
      <c r="AD62" s="355" t="s">
        <v>698</v>
      </c>
      <c r="AE62" s="355" t="s">
        <v>698</v>
      </c>
      <c r="AF62" s="355" t="s">
        <v>698</v>
      </c>
      <c r="AG62" s="355" t="s">
        <v>698</v>
      </c>
      <c r="AH62" s="355" t="s">
        <v>698</v>
      </c>
      <c r="AI62" s="355" t="s">
        <v>698</v>
      </c>
      <c r="AJ62" s="355" t="s">
        <v>698</v>
      </c>
      <c r="AK62" s="355" t="s">
        <v>698</v>
      </c>
      <c r="AL62" s="355" t="s">
        <v>698</v>
      </c>
      <c r="AM62" s="355" t="s">
        <v>698</v>
      </c>
      <c r="AN62" s="356" t="s">
        <v>698</v>
      </c>
    </row>
    <row r="63" spans="1:40" ht="42.75" customHeight="1">
      <c r="A63" s="383" t="s">
        <v>1125</v>
      </c>
      <c r="B63" s="351" t="s">
        <v>1126</v>
      </c>
      <c r="C63" s="398" t="s">
        <v>698</v>
      </c>
      <c r="D63" s="398" t="s">
        <v>698</v>
      </c>
      <c r="E63" s="398" t="s">
        <v>698</v>
      </c>
      <c r="F63" s="398" t="s">
        <v>698</v>
      </c>
      <c r="G63" s="398" t="s">
        <v>698</v>
      </c>
      <c r="H63" s="398" t="s">
        <v>698</v>
      </c>
      <c r="I63" s="354" t="s">
        <v>698</v>
      </c>
      <c r="J63" s="354" t="s">
        <v>698</v>
      </c>
      <c r="K63" s="354" t="s">
        <v>698</v>
      </c>
      <c r="L63" s="354" t="s">
        <v>698</v>
      </c>
      <c r="M63" s="354" t="s">
        <v>698</v>
      </c>
      <c r="N63" s="354" t="s">
        <v>698</v>
      </c>
      <c r="O63" s="354" t="s">
        <v>698</v>
      </c>
      <c r="P63" s="354" t="s">
        <v>698</v>
      </c>
      <c r="Q63" s="354" t="s">
        <v>698</v>
      </c>
      <c r="R63" s="354" t="s">
        <v>698</v>
      </c>
      <c r="S63" s="354" t="s">
        <v>698</v>
      </c>
      <c r="T63" s="354" t="s">
        <v>698</v>
      </c>
      <c r="U63" s="383" t="s">
        <v>1125</v>
      </c>
      <c r="V63" s="351" t="s">
        <v>1126</v>
      </c>
      <c r="W63" s="354" t="s">
        <v>698</v>
      </c>
      <c r="X63" s="354" t="s">
        <v>698</v>
      </c>
      <c r="Y63" s="354" t="s">
        <v>698</v>
      </c>
      <c r="Z63" s="354" t="s">
        <v>698</v>
      </c>
      <c r="AA63" s="354" t="s">
        <v>698</v>
      </c>
      <c r="AB63" s="354" t="s">
        <v>698</v>
      </c>
      <c r="AC63" s="354" t="s">
        <v>698</v>
      </c>
      <c r="AD63" s="355" t="s">
        <v>698</v>
      </c>
      <c r="AE63" s="355" t="s">
        <v>698</v>
      </c>
      <c r="AF63" s="355" t="s">
        <v>698</v>
      </c>
      <c r="AG63" s="355" t="s">
        <v>698</v>
      </c>
      <c r="AH63" s="355" t="s">
        <v>698</v>
      </c>
      <c r="AI63" s="355" t="s">
        <v>698</v>
      </c>
      <c r="AJ63" s="355" t="s">
        <v>698</v>
      </c>
      <c r="AK63" s="355" t="s">
        <v>698</v>
      </c>
      <c r="AL63" s="355" t="s">
        <v>698</v>
      </c>
      <c r="AM63" s="355" t="s">
        <v>698</v>
      </c>
      <c r="AN63" s="356" t="s">
        <v>698</v>
      </c>
    </row>
    <row r="64" spans="1:40" ht="44.25" customHeight="1">
      <c r="A64" s="392" t="s">
        <v>1127</v>
      </c>
      <c r="B64" s="351" t="s">
        <v>1128</v>
      </c>
      <c r="C64" s="398" t="s">
        <v>698</v>
      </c>
      <c r="D64" s="398" t="s">
        <v>698</v>
      </c>
      <c r="E64" s="398" t="s">
        <v>698</v>
      </c>
      <c r="F64" s="398" t="s">
        <v>698</v>
      </c>
      <c r="G64" s="398" t="s">
        <v>698</v>
      </c>
      <c r="H64" s="398" t="s">
        <v>698</v>
      </c>
      <c r="I64" s="354" t="s">
        <v>698</v>
      </c>
      <c r="J64" s="354" t="s">
        <v>698</v>
      </c>
      <c r="K64" s="354" t="s">
        <v>698</v>
      </c>
      <c r="L64" s="354" t="s">
        <v>698</v>
      </c>
      <c r="M64" s="354" t="s">
        <v>698</v>
      </c>
      <c r="N64" s="354" t="s">
        <v>698</v>
      </c>
      <c r="O64" s="354" t="s">
        <v>698</v>
      </c>
      <c r="P64" s="354" t="s">
        <v>698</v>
      </c>
      <c r="Q64" s="354" t="s">
        <v>698</v>
      </c>
      <c r="R64" s="354" t="s">
        <v>698</v>
      </c>
      <c r="S64" s="354" t="s">
        <v>698</v>
      </c>
      <c r="T64" s="354" t="s">
        <v>698</v>
      </c>
      <c r="U64" s="392" t="s">
        <v>1127</v>
      </c>
      <c r="V64" s="351" t="s">
        <v>1128</v>
      </c>
      <c r="W64" s="354" t="s">
        <v>698</v>
      </c>
      <c r="X64" s="354" t="s">
        <v>698</v>
      </c>
      <c r="Y64" s="354" t="s">
        <v>698</v>
      </c>
      <c r="Z64" s="354" t="s">
        <v>698</v>
      </c>
      <c r="AA64" s="354" t="s">
        <v>698</v>
      </c>
      <c r="AB64" s="354" t="s">
        <v>698</v>
      </c>
      <c r="AC64" s="354" t="s">
        <v>698</v>
      </c>
      <c r="AD64" s="355" t="s">
        <v>698</v>
      </c>
      <c r="AE64" s="355" t="s">
        <v>698</v>
      </c>
      <c r="AF64" s="355" t="s">
        <v>698</v>
      </c>
      <c r="AG64" s="355" t="s">
        <v>698</v>
      </c>
      <c r="AH64" s="355" t="s">
        <v>698</v>
      </c>
      <c r="AI64" s="355" t="s">
        <v>698</v>
      </c>
      <c r="AJ64" s="355" t="s">
        <v>698</v>
      </c>
      <c r="AK64" s="355" t="s">
        <v>698</v>
      </c>
      <c r="AL64" s="355" t="s">
        <v>698</v>
      </c>
      <c r="AM64" s="355" t="s">
        <v>698</v>
      </c>
      <c r="AN64" s="356" t="s">
        <v>698</v>
      </c>
    </row>
    <row r="65" spans="1:40" ht="33.75" customHeight="1">
      <c r="A65" s="392" t="s">
        <v>1129</v>
      </c>
      <c r="B65" s="351" t="s">
        <v>1130</v>
      </c>
      <c r="C65" s="398" t="s">
        <v>698</v>
      </c>
      <c r="D65" s="398" t="s">
        <v>698</v>
      </c>
      <c r="E65" s="398" t="s">
        <v>698</v>
      </c>
      <c r="F65" s="398" t="s">
        <v>698</v>
      </c>
      <c r="G65" s="398" t="s">
        <v>698</v>
      </c>
      <c r="H65" s="398" t="s">
        <v>698</v>
      </c>
      <c r="I65" s="354" t="s">
        <v>698</v>
      </c>
      <c r="J65" s="354" t="s">
        <v>698</v>
      </c>
      <c r="K65" s="354" t="s">
        <v>698</v>
      </c>
      <c r="L65" s="354" t="s">
        <v>698</v>
      </c>
      <c r="M65" s="354" t="s">
        <v>698</v>
      </c>
      <c r="N65" s="354" t="s">
        <v>698</v>
      </c>
      <c r="O65" s="354" t="s">
        <v>698</v>
      </c>
      <c r="P65" s="354" t="s">
        <v>698</v>
      </c>
      <c r="Q65" s="354" t="s">
        <v>698</v>
      </c>
      <c r="R65" s="354" t="s">
        <v>698</v>
      </c>
      <c r="S65" s="354" t="s">
        <v>698</v>
      </c>
      <c r="T65" s="354" t="s">
        <v>698</v>
      </c>
      <c r="U65" s="392" t="s">
        <v>1129</v>
      </c>
      <c r="V65" s="351" t="s">
        <v>1130</v>
      </c>
      <c r="W65" s="354">
        <v>28868460.1</v>
      </c>
      <c r="X65" s="354">
        <v>28868460.1</v>
      </c>
      <c r="Y65" s="354" t="s">
        <v>698</v>
      </c>
      <c r="Z65" s="354">
        <v>28868460.1</v>
      </c>
      <c r="AA65" s="354">
        <v>28868460.1</v>
      </c>
      <c r="AB65" s="354" t="s">
        <v>698</v>
      </c>
      <c r="AC65" s="354" t="s">
        <v>698</v>
      </c>
      <c r="AD65" s="355" t="s">
        <v>698</v>
      </c>
      <c r="AE65" s="355" t="s">
        <v>698</v>
      </c>
      <c r="AF65" s="355" t="s">
        <v>698</v>
      </c>
      <c r="AG65" s="355" t="s">
        <v>698</v>
      </c>
      <c r="AH65" s="355" t="s">
        <v>698</v>
      </c>
      <c r="AI65" s="355">
        <v>28868460.1</v>
      </c>
      <c r="AJ65" s="355" t="s">
        <v>698</v>
      </c>
      <c r="AK65" s="355" t="s">
        <v>698</v>
      </c>
      <c r="AL65" s="355" t="s">
        <v>698</v>
      </c>
      <c r="AM65" s="355" t="s">
        <v>698</v>
      </c>
      <c r="AN65" s="356" t="s">
        <v>698</v>
      </c>
    </row>
    <row r="66" spans="1:40" ht="37.5" customHeight="1">
      <c r="A66" s="392" t="s">
        <v>1131</v>
      </c>
      <c r="B66" s="351" t="s">
        <v>1132</v>
      </c>
      <c r="C66" s="398" t="s">
        <v>698</v>
      </c>
      <c r="D66" s="398" t="s">
        <v>698</v>
      </c>
      <c r="E66" s="398" t="s">
        <v>698</v>
      </c>
      <c r="F66" s="398" t="s">
        <v>698</v>
      </c>
      <c r="G66" s="398" t="s">
        <v>698</v>
      </c>
      <c r="H66" s="398" t="s">
        <v>698</v>
      </c>
      <c r="I66" s="354" t="s">
        <v>698</v>
      </c>
      <c r="J66" s="354" t="s">
        <v>698</v>
      </c>
      <c r="K66" s="354" t="s">
        <v>698</v>
      </c>
      <c r="L66" s="354" t="s">
        <v>698</v>
      </c>
      <c r="M66" s="354" t="s">
        <v>698</v>
      </c>
      <c r="N66" s="354" t="s">
        <v>698</v>
      </c>
      <c r="O66" s="354" t="s">
        <v>698</v>
      </c>
      <c r="P66" s="354" t="s">
        <v>698</v>
      </c>
      <c r="Q66" s="354" t="s">
        <v>698</v>
      </c>
      <c r="R66" s="354" t="s">
        <v>698</v>
      </c>
      <c r="S66" s="354" t="s">
        <v>698</v>
      </c>
      <c r="T66" s="354" t="s">
        <v>698</v>
      </c>
      <c r="U66" s="392" t="s">
        <v>1131</v>
      </c>
      <c r="V66" s="351" t="s">
        <v>1132</v>
      </c>
      <c r="W66" s="354" t="s">
        <v>698</v>
      </c>
      <c r="X66" s="354" t="s">
        <v>698</v>
      </c>
      <c r="Y66" s="354" t="s">
        <v>698</v>
      </c>
      <c r="Z66" s="354" t="s">
        <v>698</v>
      </c>
      <c r="AA66" s="354" t="s">
        <v>698</v>
      </c>
      <c r="AB66" s="354" t="s">
        <v>698</v>
      </c>
      <c r="AC66" s="354" t="s">
        <v>698</v>
      </c>
      <c r="AD66" s="355" t="s">
        <v>698</v>
      </c>
      <c r="AE66" s="355" t="s">
        <v>698</v>
      </c>
      <c r="AF66" s="355" t="s">
        <v>698</v>
      </c>
      <c r="AG66" s="355" t="s">
        <v>698</v>
      </c>
      <c r="AH66" s="355" t="s">
        <v>698</v>
      </c>
      <c r="AI66" s="355" t="s">
        <v>698</v>
      </c>
      <c r="AJ66" s="355" t="s">
        <v>698</v>
      </c>
      <c r="AK66" s="355" t="s">
        <v>698</v>
      </c>
      <c r="AL66" s="355" t="s">
        <v>698</v>
      </c>
      <c r="AM66" s="355" t="s">
        <v>698</v>
      </c>
      <c r="AN66" s="356" t="s">
        <v>698</v>
      </c>
    </row>
    <row r="67" spans="1:40" ht="22.5" customHeight="1">
      <c r="A67" s="399" t="s">
        <v>1133</v>
      </c>
      <c r="B67" s="351" t="s">
        <v>937</v>
      </c>
      <c r="C67" s="398" t="s">
        <v>698</v>
      </c>
      <c r="D67" s="398" t="s">
        <v>698</v>
      </c>
      <c r="E67" s="398" t="s">
        <v>698</v>
      </c>
      <c r="F67" s="398" t="s">
        <v>698</v>
      </c>
      <c r="G67" s="398" t="s">
        <v>698</v>
      </c>
      <c r="H67" s="398" t="s">
        <v>698</v>
      </c>
      <c r="I67" s="354" t="s">
        <v>698</v>
      </c>
      <c r="J67" s="354" t="s">
        <v>698</v>
      </c>
      <c r="K67" s="354" t="s">
        <v>698</v>
      </c>
      <c r="L67" s="354" t="s">
        <v>698</v>
      </c>
      <c r="M67" s="354" t="s">
        <v>698</v>
      </c>
      <c r="N67" s="354" t="s">
        <v>698</v>
      </c>
      <c r="O67" s="354" t="s">
        <v>698</v>
      </c>
      <c r="P67" s="354" t="s">
        <v>698</v>
      </c>
      <c r="Q67" s="354" t="s">
        <v>698</v>
      </c>
      <c r="R67" s="354" t="s">
        <v>698</v>
      </c>
      <c r="S67" s="354" t="s">
        <v>698</v>
      </c>
      <c r="T67" s="354" t="s">
        <v>698</v>
      </c>
      <c r="U67" s="399" t="s">
        <v>1133</v>
      </c>
      <c r="V67" s="351" t="s">
        <v>937</v>
      </c>
      <c r="W67" s="354" t="s">
        <v>698</v>
      </c>
      <c r="X67" s="354" t="s">
        <v>698</v>
      </c>
      <c r="Y67" s="354" t="s">
        <v>698</v>
      </c>
      <c r="Z67" s="354" t="s">
        <v>698</v>
      </c>
      <c r="AA67" s="354" t="s">
        <v>698</v>
      </c>
      <c r="AB67" s="354" t="s">
        <v>698</v>
      </c>
      <c r="AC67" s="354" t="s">
        <v>698</v>
      </c>
      <c r="AD67" s="355" t="s">
        <v>698</v>
      </c>
      <c r="AE67" s="355" t="s">
        <v>698</v>
      </c>
      <c r="AF67" s="355" t="s">
        <v>698</v>
      </c>
      <c r="AG67" s="355" t="s">
        <v>698</v>
      </c>
      <c r="AH67" s="355" t="s">
        <v>698</v>
      </c>
      <c r="AI67" s="355" t="s">
        <v>698</v>
      </c>
      <c r="AJ67" s="355" t="s">
        <v>698</v>
      </c>
      <c r="AK67" s="355" t="s">
        <v>698</v>
      </c>
      <c r="AL67" s="355" t="s">
        <v>698</v>
      </c>
      <c r="AM67" s="355" t="s">
        <v>698</v>
      </c>
      <c r="AN67" s="356" t="s">
        <v>698</v>
      </c>
    </row>
    <row r="68" spans="1:40" ht="18" customHeight="1">
      <c r="A68" s="376" t="s">
        <v>715</v>
      </c>
      <c r="B68" s="364"/>
      <c r="C68" s="400"/>
      <c r="D68" s="400"/>
      <c r="E68" s="400"/>
      <c r="F68" s="400"/>
      <c r="G68" s="400"/>
      <c r="H68" s="400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6" t="s">
        <v>715</v>
      </c>
      <c r="V68" s="364"/>
      <c r="W68" s="379"/>
      <c r="X68" s="379"/>
      <c r="Y68" s="379"/>
      <c r="Z68" s="379"/>
      <c r="AA68" s="379"/>
      <c r="AB68" s="379"/>
      <c r="AC68" s="379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1"/>
    </row>
    <row r="69" spans="1:40" ht="18.75" customHeight="1">
      <c r="A69" s="401" t="s">
        <v>1134</v>
      </c>
      <c r="B69" s="351" t="s">
        <v>1135</v>
      </c>
      <c r="C69" s="354" t="s">
        <v>698</v>
      </c>
      <c r="D69" s="398" t="s">
        <v>698</v>
      </c>
      <c r="E69" s="398" t="s">
        <v>698</v>
      </c>
      <c r="F69" s="398" t="s">
        <v>698</v>
      </c>
      <c r="G69" s="398" t="s">
        <v>698</v>
      </c>
      <c r="H69" s="398" t="s">
        <v>698</v>
      </c>
      <c r="I69" s="354" t="s">
        <v>698</v>
      </c>
      <c r="J69" s="354" t="s">
        <v>698</v>
      </c>
      <c r="K69" s="354" t="s">
        <v>698</v>
      </c>
      <c r="L69" s="354" t="s">
        <v>698</v>
      </c>
      <c r="M69" s="354" t="s">
        <v>698</v>
      </c>
      <c r="N69" s="354" t="s">
        <v>698</v>
      </c>
      <c r="O69" s="354" t="s">
        <v>698</v>
      </c>
      <c r="P69" s="354" t="s">
        <v>698</v>
      </c>
      <c r="Q69" s="354" t="s">
        <v>698</v>
      </c>
      <c r="R69" s="354" t="s">
        <v>698</v>
      </c>
      <c r="S69" s="354" t="s">
        <v>698</v>
      </c>
      <c r="T69" s="354" t="s">
        <v>698</v>
      </c>
      <c r="U69" s="401" t="s">
        <v>1134</v>
      </c>
      <c r="V69" s="351" t="s">
        <v>1135</v>
      </c>
      <c r="W69" s="354" t="s">
        <v>698</v>
      </c>
      <c r="X69" s="354" t="s">
        <v>698</v>
      </c>
      <c r="Y69" s="354" t="s">
        <v>698</v>
      </c>
      <c r="Z69" s="354" t="s">
        <v>698</v>
      </c>
      <c r="AA69" s="354" t="s">
        <v>698</v>
      </c>
      <c r="AB69" s="354" t="s">
        <v>698</v>
      </c>
      <c r="AC69" s="354" t="s">
        <v>698</v>
      </c>
      <c r="AD69" s="355" t="s">
        <v>698</v>
      </c>
      <c r="AE69" s="355" t="s">
        <v>698</v>
      </c>
      <c r="AF69" s="355" t="s">
        <v>698</v>
      </c>
      <c r="AG69" s="355" t="s">
        <v>698</v>
      </c>
      <c r="AH69" s="355" t="s">
        <v>698</v>
      </c>
      <c r="AI69" s="355" t="s">
        <v>698</v>
      </c>
      <c r="AJ69" s="355" t="s">
        <v>698</v>
      </c>
      <c r="AK69" s="355" t="s">
        <v>698</v>
      </c>
      <c r="AL69" s="355" t="s">
        <v>698</v>
      </c>
      <c r="AM69" s="355" t="s">
        <v>698</v>
      </c>
      <c r="AN69" s="356" t="s">
        <v>698</v>
      </c>
    </row>
    <row r="70" spans="1:40" ht="22.5" customHeight="1">
      <c r="A70" s="399" t="s">
        <v>1136</v>
      </c>
      <c r="B70" s="351" t="s">
        <v>1137</v>
      </c>
      <c r="C70" s="402" t="s">
        <v>698</v>
      </c>
      <c r="D70" s="402" t="s">
        <v>698</v>
      </c>
      <c r="E70" s="402" t="s">
        <v>698</v>
      </c>
      <c r="F70" s="402" t="s">
        <v>698</v>
      </c>
      <c r="G70" s="402" t="s">
        <v>698</v>
      </c>
      <c r="H70" s="402" t="s">
        <v>698</v>
      </c>
      <c r="I70" s="367" t="s">
        <v>698</v>
      </c>
      <c r="J70" s="367" t="s">
        <v>698</v>
      </c>
      <c r="K70" s="367" t="s">
        <v>698</v>
      </c>
      <c r="L70" s="367" t="s">
        <v>698</v>
      </c>
      <c r="M70" s="367" t="s">
        <v>698</v>
      </c>
      <c r="N70" s="367" t="s">
        <v>698</v>
      </c>
      <c r="O70" s="367" t="s">
        <v>698</v>
      </c>
      <c r="P70" s="367" t="s">
        <v>698</v>
      </c>
      <c r="Q70" s="367" t="s">
        <v>698</v>
      </c>
      <c r="R70" s="367" t="s">
        <v>698</v>
      </c>
      <c r="S70" s="367" t="s">
        <v>698</v>
      </c>
      <c r="T70" s="367" t="s">
        <v>698</v>
      </c>
      <c r="U70" s="399" t="s">
        <v>1136</v>
      </c>
      <c r="V70" s="351" t="s">
        <v>1137</v>
      </c>
      <c r="W70" s="367" t="s">
        <v>698</v>
      </c>
      <c r="X70" s="367" t="s">
        <v>698</v>
      </c>
      <c r="Y70" s="367" t="s">
        <v>698</v>
      </c>
      <c r="Z70" s="367" t="s">
        <v>698</v>
      </c>
      <c r="AA70" s="367" t="s">
        <v>698</v>
      </c>
      <c r="AB70" s="367" t="s">
        <v>698</v>
      </c>
      <c r="AC70" s="367" t="s">
        <v>698</v>
      </c>
      <c r="AD70" s="368" t="s">
        <v>698</v>
      </c>
      <c r="AE70" s="368" t="s">
        <v>698</v>
      </c>
      <c r="AF70" s="368" t="s">
        <v>698</v>
      </c>
      <c r="AG70" s="368" t="s">
        <v>698</v>
      </c>
      <c r="AH70" s="368" t="s">
        <v>698</v>
      </c>
      <c r="AI70" s="368" t="s">
        <v>698</v>
      </c>
      <c r="AJ70" s="368" t="s">
        <v>698</v>
      </c>
      <c r="AK70" s="368" t="s">
        <v>698</v>
      </c>
      <c r="AL70" s="368" t="s">
        <v>698</v>
      </c>
      <c r="AM70" s="368" t="s">
        <v>698</v>
      </c>
      <c r="AN70" s="369" t="s">
        <v>698</v>
      </c>
    </row>
    <row r="71" spans="1:40" ht="20.25" customHeight="1" thickBot="1">
      <c r="A71" s="403" t="s">
        <v>1138</v>
      </c>
      <c r="B71" s="371" t="s">
        <v>1139</v>
      </c>
      <c r="C71" s="404" t="s">
        <v>698</v>
      </c>
      <c r="D71" s="405" t="s">
        <v>698</v>
      </c>
      <c r="E71" s="405" t="s">
        <v>698</v>
      </c>
      <c r="F71" s="405" t="s">
        <v>698</v>
      </c>
      <c r="G71" s="405" t="s">
        <v>698</v>
      </c>
      <c r="H71" s="405" t="s">
        <v>698</v>
      </c>
      <c r="I71" s="367" t="s">
        <v>698</v>
      </c>
      <c r="J71" s="367" t="s">
        <v>698</v>
      </c>
      <c r="K71" s="367" t="s">
        <v>698</v>
      </c>
      <c r="L71" s="367" t="s">
        <v>698</v>
      </c>
      <c r="M71" s="367" t="s">
        <v>698</v>
      </c>
      <c r="N71" s="367" t="s">
        <v>698</v>
      </c>
      <c r="O71" s="367" t="s">
        <v>698</v>
      </c>
      <c r="P71" s="367" t="s">
        <v>698</v>
      </c>
      <c r="Q71" s="367" t="s">
        <v>698</v>
      </c>
      <c r="R71" s="367" t="s">
        <v>698</v>
      </c>
      <c r="S71" s="367" t="s">
        <v>698</v>
      </c>
      <c r="T71" s="367" t="s">
        <v>698</v>
      </c>
      <c r="U71" s="403" t="s">
        <v>1138</v>
      </c>
      <c r="V71" s="371" t="s">
        <v>1139</v>
      </c>
      <c r="W71" s="367" t="s">
        <v>698</v>
      </c>
      <c r="X71" s="367" t="s">
        <v>698</v>
      </c>
      <c r="Y71" s="367" t="s">
        <v>698</v>
      </c>
      <c r="Z71" s="367" t="s">
        <v>698</v>
      </c>
      <c r="AA71" s="367" t="s">
        <v>698</v>
      </c>
      <c r="AB71" s="367" t="s">
        <v>698</v>
      </c>
      <c r="AC71" s="367" t="s">
        <v>698</v>
      </c>
      <c r="AD71" s="368" t="s">
        <v>698</v>
      </c>
      <c r="AE71" s="368" t="s">
        <v>698</v>
      </c>
      <c r="AF71" s="368" t="s">
        <v>698</v>
      </c>
      <c r="AG71" s="368" t="s">
        <v>698</v>
      </c>
      <c r="AH71" s="368" t="s">
        <v>698</v>
      </c>
      <c r="AI71" s="368" t="s">
        <v>698</v>
      </c>
      <c r="AJ71" s="368" t="s">
        <v>698</v>
      </c>
      <c r="AK71" s="368" t="s">
        <v>698</v>
      </c>
      <c r="AL71" s="368" t="s">
        <v>698</v>
      </c>
      <c r="AM71" s="368" t="s">
        <v>698</v>
      </c>
      <c r="AN71" s="369" t="s">
        <v>698</v>
      </c>
    </row>
    <row r="72" spans="1:40" ht="37.5" customHeight="1" thickBot="1">
      <c r="A72" s="406" t="s">
        <v>1140</v>
      </c>
      <c r="B72" s="407" t="s">
        <v>1141</v>
      </c>
      <c r="C72" s="408">
        <v>332620886.17</v>
      </c>
      <c r="D72" s="409">
        <v>332620886.17</v>
      </c>
      <c r="E72" s="409" t="s">
        <v>698</v>
      </c>
      <c r="F72" s="409">
        <v>332620886.17</v>
      </c>
      <c r="G72" s="409">
        <v>332620886.17</v>
      </c>
      <c r="H72" s="409" t="s">
        <v>698</v>
      </c>
      <c r="I72" s="408" t="s">
        <v>698</v>
      </c>
      <c r="J72" s="408" t="s">
        <v>698</v>
      </c>
      <c r="K72" s="408" t="s">
        <v>698</v>
      </c>
      <c r="L72" s="408" t="s">
        <v>698</v>
      </c>
      <c r="M72" s="408" t="s">
        <v>698</v>
      </c>
      <c r="N72" s="408" t="s">
        <v>698</v>
      </c>
      <c r="O72" s="408">
        <v>258794804.52</v>
      </c>
      <c r="P72" s="408" t="s">
        <v>698</v>
      </c>
      <c r="Q72" s="408">
        <v>73826081.65</v>
      </c>
      <c r="R72" s="408" t="s">
        <v>698</v>
      </c>
      <c r="S72" s="408" t="s">
        <v>698</v>
      </c>
      <c r="T72" s="408" t="s">
        <v>698</v>
      </c>
      <c r="U72" s="406" t="s">
        <v>1140</v>
      </c>
      <c r="V72" s="407" t="s">
        <v>1141</v>
      </c>
      <c r="W72" s="408">
        <v>373426198.87</v>
      </c>
      <c r="X72" s="408">
        <v>373426198.87</v>
      </c>
      <c r="Y72" s="408" t="s">
        <v>698</v>
      </c>
      <c r="Z72" s="408">
        <v>373426198.87</v>
      </c>
      <c r="AA72" s="408">
        <v>373426198.87</v>
      </c>
      <c r="AB72" s="408" t="s">
        <v>698</v>
      </c>
      <c r="AC72" s="408" t="s">
        <v>698</v>
      </c>
      <c r="AD72" s="410" t="s">
        <v>698</v>
      </c>
      <c r="AE72" s="410" t="s">
        <v>698</v>
      </c>
      <c r="AF72" s="410" t="s">
        <v>698</v>
      </c>
      <c r="AG72" s="410" t="s">
        <v>698</v>
      </c>
      <c r="AH72" s="410" t="s">
        <v>698</v>
      </c>
      <c r="AI72" s="410">
        <v>302927830.09</v>
      </c>
      <c r="AJ72" s="410" t="s">
        <v>698</v>
      </c>
      <c r="AK72" s="410">
        <v>70498368.78</v>
      </c>
      <c r="AL72" s="410" t="s">
        <v>698</v>
      </c>
      <c r="AM72" s="410" t="s">
        <v>698</v>
      </c>
      <c r="AN72" s="411" t="s">
        <v>698</v>
      </c>
    </row>
    <row r="73" spans="1:40" ht="15.75" customHeight="1">
      <c r="A73" s="346" t="s">
        <v>1142</v>
      </c>
      <c r="B73" s="347"/>
      <c r="C73" s="412"/>
      <c r="D73" s="412"/>
      <c r="E73" s="412"/>
      <c r="F73" s="412"/>
      <c r="G73" s="412"/>
      <c r="H73" s="412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346" t="s">
        <v>1142</v>
      </c>
      <c r="V73" s="347"/>
      <c r="W73" s="413"/>
      <c r="X73" s="413"/>
      <c r="Y73" s="413"/>
      <c r="Z73" s="413"/>
      <c r="AA73" s="413"/>
      <c r="AB73" s="413"/>
      <c r="AC73" s="413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5"/>
    </row>
    <row r="74" spans="1:40" ht="14.25" customHeight="1">
      <c r="A74" s="357" t="s">
        <v>1143</v>
      </c>
      <c r="B74" s="351" t="s">
        <v>1144</v>
      </c>
      <c r="C74" s="400">
        <v>49970.25</v>
      </c>
      <c r="D74" s="400">
        <v>49970.25</v>
      </c>
      <c r="E74" s="400" t="s">
        <v>698</v>
      </c>
      <c r="F74" s="400">
        <v>49970.25</v>
      </c>
      <c r="G74" s="400">
        <v>49970.25</v>
      </c>
      <c r="H74" s="400" t="s">
        <v>698</v>
      </c>
      <c r="I74" s="379" t="s">
        <v>698</v>
      </c>
      <c r="J74" s="379" t="s">
        <v>698</v>
      </c>
      <c r="K74" s="379" t="s">
        <v>698</v>
      </c>
      <c r="L74" s="379" t="s">
        <v>698</v>
      </c>
      <c r="M74" s="379" t="s">
        <v>698</v>
      </c>
      <c r="N74" s="379" t="s">
        <v>698</v>
      </c>
      <c r="O74" s="379">
        <v>49139.25</v>
      </c>
      <c r="P74" s="379" t="s">
        <v>698</v>
      </c>
      <c r="Q74" s="379">
        <v>831</v>
      </c>
      <c r="R74" s="379" t="s">
        <v>698</v>
      </c>
      <c r="S74" s="379" t="s">
        <v>698</v>
      </c>
      <c r="T74" s="379" t="s">
        <v>698</v>
      </c>
      <c r="U74" s="357" t="s">
        <v>1143</v>
      </c>
      <c r="V74" s="351" t="s">
        <v>1144</v>
      </c>
      <c r="W74" s="379">
        <v>78754.83</v>
      </c>
      <c r="X74" s="379">
        <v>78754.83</v>
      </c>
      <c r="Y74" s="379" t="s">
        <v>698</v>
      </c>
      <c r="Z74" s="379">
        <v>78754.83</v>
      </c>
      <c r="AA74" s="379">
        <v>78754.83</v>
      </c>
      <c r="AB74" s="379" t="s">
        <v>698</v>
      </c>
      <c r="AC74" s="379" t="s">
        <v>698</v>
      </c>
      <c r="AD74" s="380" t="s">
        <v>698</v>
      </c>
      <c r="AE74" s="380" t="s">
        <v>698</v>
      </c>
      <c r="AF74" s="380" t="s">
        <v>698</v>
      </c>
      <c r="AG74" s="380" t="s">
        <v>698</v>
      </c>
      <c r="AH74" s="380" t="s">
        <v>698</v>
      </c>
      <c r="AI74" s="380">
        <v>78754.83</v>
      </c>
      <c r="AJ74" s="380" t="s">
        <v>698</v>
      </c>
      <c r="AK74" s="380" t="s">
        <v>698</v>
      </c>
      <c r="AL74" s="380" t="s">
        <v>698</v>
      </c>
      <c r="AM74" s="380" t="s">
        <v>698</v>
      </c>
      <c r="AN74" s="381" t="s">
        <v>698</v>
      </c>
    </row>
    <row r="75" spans="1:40" ht="12" customHeight="1">
      <c r="A75" s="363" t="s">
        <v>1145</v>
      </c>
      <c r="B75" s="371"/>
      <c r="C75" s="367"/>
      <c r="D75" s="402"/>
      <c r="E75" s="402"/>
      <c r="F75" s="402"/>
      <c r="G75" s="402"/>
      <c r="H75" s="402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3" t="s">
        <v>1145</v>
      </c>
      <c r="V75" s="371"/>
      <c r="W75" s="367"/>
      <c r="X75" s="367"/>
      <c r="Y75" s="367"/>
      <c r="Z75" s="367"/>
      <c r="AA75" s="367"/>
      <c r="AB75" s="367"/>
      <c r="AC75" s="367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9"/>
    </row>
    <row r="76" spans="1:40" ht="31.5" customHeight="1">
      <c r="A76" s="416" t="s">
        <v>1146</v>
      </c>
      <c r="B76" s="351" t="s">
        <v>1147</v>
      </c>
      <c r="C76" s="354" t="s">
        <v>698</v>
      </c>
      <c r="D76" s="398" t="s">
        <v>698</v>
      </c>
      <c r="E76" s="398" t="s">
        <v>698</v>
      </c>
      <c r="F76" s="398" t="s">
        <v>698</v>
      </c>
      <c r="G76" s="398" t="s">
        <v>698</v>
      </c>
      <c r="H76" s="398" t="s">
        <v>698</v>
      </c>
      <c r="I76" s="354" t="s">
        <v>698</v>
      </c>
      <c r="J76" s="354" t="s">
        <v>698</v>
      </c>
      <c r="K76" s="354" t="s">
        <v>698</v>
      </c>
      <c r="L76" s="354" t="s">
        <v>698</v>
      </c>
      <c r="M76" s="354" t="s">
        <v>698</v>
      </c>
      <c r="N76" s="354" t="s">
        <v>698</v>
      </c>
      <c r="O76" s="354" t="s">
        <v>698</v>
      </c>
      <c r="P76" s="354" t="s">
        <v>698</v>
      </c>
      <c r="Q76" s="354" t="s">
        <v>698</v>
      </c>
      <c r="R76" s="354" t="s">
        <v>698</v>
      </c>
      <c r="S76" s="354" t="s">
        <v>698</v>
      </c>
      <c r="T76" s="354" t="s">
        <v>698</v>
      </c>
      <c r="U76" s="416" t="s">
        <v>1146</v>
      </c>
      <c r="V76" s="351" t="s">
        <v>1147</v>
      </c>
      <c r="W76" s="354" t="s">
        <v>698</v>
      </c>
      <c r="X76" s="354" t="s">
        <v>698</v>
      </c>
      <c r="Y76" s="354" t="s">
        <v>698</v>
      </c>
      <c r="Z76" s="354" t="s">
        <v>698</v>
      </c>
      <c r="AA76" s="354" t="s">
        <v>698</v>
      </c>
      <c r="AB76" s="354" t="s">
        <v>698</v>
      </c>
      <c r="AC76" s="354" t="s">
        <v>698</v>
      </c>
      <c r="AD76" s="355" t="s">
        <v>698</v>
      </c>
      <c r="AE76" s="355" t="s">
        <v>698</v>
      </c>
      <c r="AF76" s="355" t="s">
        <v>698</v>
      </c>
      <c r="AG76" s="355" t="s">
        <v>698</v>
      </c>
      <c r="AH76" s="355" t="s">
        <v>698</v>
      </c>
      <c r="AI76" s="355" t="s">
        <v>698</v>
      </c>
      <c r="AJ76" s="355" t="s">
        <v>698</v>
      </c>
      <c r="AK76" s="355" t="s">
        <v>698</v>
      </c>
      <c r="AL76" s="355" t="s">
        <v>698</v>
      </c>
      <c r="AM76" s="355" t="s">
        <v>698</v>
      </c>
      <c r="AN76" s="356" t="s">
        <v>698</v>
      </c>
    </row>
    <row r="77" spans="1:40" ht="23.25" customHeight="1">
      <c r="A77" s="416" t="s">
        <v>1148</v>
      </c>
      <c r="B77" s="351" t="s">
        <v>1149</v>
      </c>
      <c r="C77" s="417" t="s">
        <v>698</v>
      </c>
      <c r="D77" s="417" t="s">
        <v>698</v>
      </c>
      <c r="E77" s="417" t="s">
        <v>698</v>
      </c>
      <c r="F77" s="417" t="s">
        <v>698</v>
      </c>
      <c r="G77" s="417" t="s">
        <v>698</v>
      </c>
      <c r="H77" s="417" t="s">
        <v>698</v>
      </c>
      <c r="I77" s="417" t="s">
        <v>698</v>
      </c>
      <c r="J77" s="417" t="s">
        <v>698</v>
      </c>
      <c r="K77" s="417" t="s">
        <v>698</v>
      </c>
      <c r="L77" s="417" t="s">
        <v>698</v>
      </c>
      <c r="M77" s="417" t="s">
        <v>698</v>
      </c>
      <c r="N77" s="417" t="s">
        <v>698</v>
      </c>
      <c r="O77" s="417" t="s">
        <v>698</v>
      </c>
      <c r="P77" s="417" t="s">
        <v>698</v>
      </c>
      <c r="Q77" s="417" t="s">
        <v>698</v>
      </c>
      <c r="R77" s="417" t="s">
        <v>698</v>
      </c>
      <c r="S77" s="417" t="s">
        <v>698</v>
      </c>
      <c r="T77" s="417" t="s">
        <v>698</v>
      </c>
      <c r="U77" s="416" t="s">
        <v>1148</v>
      </c>
      <c r="V77" s="351" t="s">
        <v>1149</v>
      </c>
      <c r="W77" s="417" t="s">
        <v>698</v>
      </c>
      <c r="X77" s="417" t="s">
        <v>698</v>
      </c>
      <c r="Y77" s="417" t="s">
        <v>698</v>
      </c>
      <c r="Z77" s="417" t="s">
        <v>698</v>
      </c>
      <c r="AA77" s="417" t="s">
        <v>698</v>
      </c>
      <c r="AB77" s="417" t="s">
        <v>698</v>
      </c>
      <c r="AC77" s="417" t="s">
        <v>698</v>
      </c>
      <c r="AD77" s="417" t="s">
        <v>698</v>
      </c>
      <c r="AE77" s="417" t="s">
        <v>698</v>
      </c>
      <c r="AF77" s="417" t="s">
        <v>698</v>
      </c>
      <c r="AG77" s="417" t="s">
        <v>698</v>
      </c>
      <c r="AH77" s="417" t="s">
        <v>698</v>
      </c>
      <c r="AI77" s="417" t="s">
        <v>698</v>
      </c>
      <c r="AJ77" s="417" t="s">
        <v>698</v>
      </c>
      <c r="AK77" s="417" t="s">
        <v>698</v>
      </c>
      <c r="AL77" s="417" t="s">
        <v>698</v>
      </c>
      <c r="AM77" s="417" t="s">
        <v>698</v>
      </c>
      <c r="AN77" s="417" t="s">
        <v>698</v>
      </c>
    </row>
    <row r="78" spans="1:40" ht="0.75" customHeight="1">
      <c r="A78" s="416" t="s">
        <v>1150</v>
      </c>
      <c r="B78" s="351" t="s">
        <v>1151</v>
      </c>
      <c r="C78" s="417" t="s">
        <v>698</v>
      </c>
      <c r="D78" s="417" t="s">
        <v>698</v>
      </c>
      <c r="E78" s="417" t="s">
        <v>698</v>
      </c>
      <c r="F78" s="417" t="s">
        <v>698</v>
      </c>
      <c r="G78" s="417" t="s">
        <v>698</v>
      </c>
      <c r="H78" s="417" t="s">
        <v>698</v>
      </c>
      <c r="I78" s="418" t="s">
        <v>698</v>
      </c>
      <c r="J78" s="418" t="s">
        <v>698</v>
      </c>
      <c r="K78" s="418" t="s">
        <v>698</v>
      </c>
      <c r="L78" s="418" t="s">
        <v>698</v>
      </c>
      <c r="M78" s="418" t="s">
        <v>698</v>
      </c>
      <c r="N78" s="418" t="s">
        <v>698</v>
      </c>
      <c r="O78" s="418" t="s">
        <v>698</v>
      </c>
      <c r="P78" s="418" t="s">
        <v>698</v>
      </c>
      <c r="Q78" s="418" t="s">
        <v>698</v>
      </c>
      <c r="R78" s="418" t="s">
        <v>698</v>
      </c>
      <c r="S78" s="418" t="s">
        <v>698</v>
      </c>
      <c r="T78" s="418" t="s">
        <v>698</v>
      </c>
      <c r="U78" s="416" t="s">
        <v>1150</v>
      </c>
      <c r="V78" s="351" t="s">
        <v>1151</v>
      </c>
      <c r="W78" s="398" t="s">
        <v>698</v>
      </c>
      <c r="X78" s="398" t="s">
        <v>698</v>
      </c>
      <c r="Y78" s="398" t="s">
        <v>698</v>
      </c>
      <c r="Z78" s="398" t="s">
        <v>698</v>
      </c>
      <c r="AA78" s="398" t="s">
        <v>698</v>
      </c>
      <c r="AB78" s="398" t="s">
        <v>698</v>
      </c>
      <c r="AC78" s="354" t="s">
        <v>698</v>
      </c>
      <c r="AD78" s="354" t="s">
        <v>698</v>
      </c>
      <c r="AE78" s="354" t="s">
        <v>698</v>
      </c>
      <c r="AF78" s="354" t="s">
        <v>698</v>
      </c>
      <c r="AG78" s="354" t="s">
        <v>698</v>
      </c>
      <c r="AH78" s="354" t="s">
        <v>698</v>
      </c>
      <c r="AI78" s="354" t="s">
        <v>698</v>
      </c>
      <c r="AJ78" s="354" t="s">
        <v>698</v>
      </c>
      <c r="AK78" s="354" t="s">
        <v>698</v>
      </c>
      <c r="AL78" s="354" t="s">
        <v>698</v>
      </c>
      <c r="AM78" s="354" t="s">
        <v>698</v>
      </c>
      <c r="AN78" s="358" t="s">
        <v>698</v>
      </c>
    </row>
    <row r="79" spans="1:40" ht="15.75" customHeight="1">
      <c r="A79" s="419" t="s">
        <v>1152</v>
      </c>
      <c r="B79" s="351" t="s">
        <v>1153</v>
      </c>
      <c r="C79" s="398">
        <v>12.25</v>
      </c>
      <c r="D79" s="398">
        <v>12.25</v>
      </c>
      <c r="E79" s="398" t="s">
        <v>698</v>
      </c>
      <c r="F79" s="398">
        <v>12.25</v>
      </c>
      <c r="G79" s="398">
        <v>12.25</v>
      </c>
      <c r="H79" s="398" t="s">
        <v>698</v>
      </c>
      <c r="I79" s="361" t="s">
        <v>698</v>
      </c>
      <c r="J79" s="361" t="s">
        <v>698</v>
      </c>
      <c r="K79" s="361" t="s">
        <v>698</v>
      </c>
      <c r="L79" s="361" t="s">
        <v>698</v>
      </c>
      <c r="M79" s="361" t="s">
        <v>698</v>
      </c>
      <c r="N79" s="361" t="s">
        <v>698</v>
      </c>
      <c r="O79" s="361">
        <v>12.25</v>
      </c>
      <c r="P79" s="361" t="s">
        <v>698</v>
      </c>
      <c r="Q79" s="361" t="s">
        <v>698</v>
      </c>
      <c r="R79" s="361" t="s">
        <v>698</v>
      </c>
      <c r="S79" s="361" t="s">
        <v>698</v>
      </c>
      <c r="T79" s="361" t="s">
        <v>698</v>
      </c>
      <c r="U79" s="419" t="s">
        <v>1152</v>
      </c>
      <c r="V79" s="351" t="s">
        <v>1153</v>
      </c>
      <c r="W79" s="361">
        <v>3663</v>
      </c>
      <c r="X79" s="361">
        <v>3663</v>
      </c>
      <c r="Y79" s="361" t="s">
        <v>698</v>
      </c>
      <c r="Z79" s="361">
        <v>3663</v>
      </c>
      <c r="AA79" s="361">
        <v>3663</v>
      </c>
      <c r="AB79" s="361" t="s">
        <v>698</v>
      </c>
      <c r="AC79" s="361" t="s">
        <v>698</v>
      </c>
      <c r="AD79" s="355" t="s">
        <v>698</v>
      </c>
      <c r="AE79" s="355" t="s">
        <v>698</v>
      </c>
      <c r="AF79" s="355" t="s">
        <v>698</v>
      </c>
      <c r="AG79" s="355" t="s">
        <v>698</v>
      </c>
      <c r="AH79" s="355" t="s">
        <v>698</v>
      </c>
      <c r="AI79" s="355">
        <v>3663</v>
      </c>
      <c r="AJ79" s="355" t="s">
        <v>698</v>
      </c>
      <c r="AK79" s="355" t="s">
        <v>698</v>
      </c>
      <c r="AL79" s="355" t="s">
        <v>698</v>
      </c>
      <c r="AM79" s="355" t="s">
        <v>698</v>
      </c>
      <c r="AN79" s="356" t="s">
        <v>698</v>
      </c>
    </row>
    <row r="80" spans="1:40" ht="12.75">
      <c r="A80" s="420" t="s">
        <v>1154</v>
      </c>
      <c r="B80" s="351" t="s">
        <v>1155</v>
      </c>
      <c r="C80" s="398">
        <v>49958</v>
      </c>
      <c r="D80" s="398">
        <v>49958</v>
      </c>
      <c r="E80" s="398" t="s">
        <v>698</v>
      </c>
      <c r="F80" s="398">
        <v>49958</v>
      </c>
      <c r="G80" s="398">
        <v>49958</v>
      </c>
      <c r="H80" s="398" t="s">
        <v>698</v>
      </c>
      <c r="I80" s="361" t="s">
        <v>698</v>
      </c>
      <c r="J80" s="361" t="s">
        <v>698</v>
      </c>
      <c r="K80" s="361" t="s">
        <v>698</v>
      </c>
      <c r="L80" s="361" t="s">
        <v>698</v>
      </c>
      <c r="M80" s="361" t="s">
        <v>698</v>
      </c>
      <c r="N80" s="361" t="s">
        <v>698</v>
      </c>
      <c r="O80" s="361">
        <v>49127</v>
      </c>
      <c r="P80" s="361" t="s">
        <v>698</v>
      </c>
      <c r="Q80" s="361">
        <v>831</v>
      </c>
      <c r="R80" s="361" t="s">
        <v>698</v>
      </c>
      <c r="S80" s="361" t="s">
        <v>698</v>
      </c>
      <c r="T80" s="361" t="s">
        <v>698</v>
      </c>
      <c r="U80" s="420" t="s">
        <v>1154</v>
      </c>
      <c r="V80" s="351" t="s">
        <v>1155</v>
      </c>
      <c r="W80" s="361">
        <v>75091.83</v>
      </c>
      <c r="X80" s="361">
        <v>75091.83</v>
      </c>
      <c r="Y80" s="361" t="s">
        <v>698</v>
      </c>
      <c r="Z80" s="361">
        <v>75091.83</v>
      </c>
      <c r="AA80" s="361">
        <v>75091.83</v>
      </c>
      <c r="AB80" s="361" t="s">
        <v>698</v>
      </c>
      <c r="AC80" s="361" t="s">
        <v>698</v>
      </c>
      <c r="AD80" s="355" t="s">
        <v>698</v>
      </c>
      <c r="AE80" s="355" t="s">
        <v>698</v>
      </c>
      <c r="AF80" s="355" t="s">
        <v>698</v>
      </c>
      <c r="AG80" s="355" t="s">
        <v>698</v>
      </c>
      <c r="AH80" s="355" t="s">
        <v>698</v>
      </c>
      <c r="AI80" s="355">
        <v>75091.83</v>
      </c>
      <c r="AJ80" s="355" t="s">
        <v>698</v>
      </c>
      <c r="AK80" s="355" t="s">
        <v>698</v>
      </c>
      <c r="AL80" s="355" t="s">
        <v>698</v>
      </c>
      <c r="AM80" s="355" t="s">
        <v>698</v>
      </c>
      <c r="AN80" s="356" t="s">
        <v>698</v>
      </c>
    </row>
    <row r="81" spans="1:40" ht="18" customHeight="1">
      <c r="A81" s="421" t="s">
        <v>1156</v>
      </c>
      <c r="B81" s="351" t="s">
        <v>1157</v>
      </c>
      <c r="C81" s="398" t="s">
        <v>698</v>
      </c>
      <c r="D81" s="398" t="s">
        <v>698</v>
      </c>
      <c r="E81" s="398" t="s">
        <v>698</v>
      </c>
      <c r="F81" s="398" t="s">
        <v>698</v>
      </c>
      <c r="G81" s="398" t="s">
        <v>698</v>
      </c>
      <c r="H81" s="398" t="s">
        <v>698</v>
      </c>
      <c r="I81" s="361" t="s">
        <v>698</v>
      </c>
      <c r="J81" s="361" t="s">
        <v>698</v>
      </c>
      <c r="K81" s="361" t="s">
        <v>698</v>
      </c>
      <c r="L81" s="361" t="s">
        <v>698</v>
      </c>
      <c r="M81" s="361" t="s">
        <v>698</v>
      </c>
      <c r="N81" s="361" t="s">
        <v>698</v>
      </c>
      <c r="O81" s="361" t="s">
        <v>698</v>
      </c>
      <c r="P81" s="361" t="s">
        <v>698</v>
      </c>
      <c r="Q81" s="361" t="s">
        <v>698</v>
      </c>
      <c r="R81" s="361" t="s">
        <v>698</v>
      </c>
      <c r="S81" s="361" t="s">
        <v>698</v>
      </c>
      <c r="T81" s="361" t="s">
        <v>698</v>
      </c>
      <c r="U81" s="421" t="s">
        <v>1156</v>
      </c>
      <c r="V81" s="351" t="s">
        <v>1157</v>
      </c>
      <c r="W81" s="361" t="s">
        <v>698</v>
      </c>
      <c r="X81" s="361" t="s">
        <v>698</v>
      </c>
      <c r="Y81" s="361" t="s">
        <v>698</v>
      </c>
      <c r="Z81" s="361" t="s">
        <v>698</v>
      </c>
      <c r="AA81" s="361" t="s">
        <v>698</v>
      </c>
      <c r="AB81" s="361" t="s">
        <v>698</v>
      </c>
      <c r="AC81" s="361" t="s">
        <v>698</v>
      </c>
      <c r="AD81" s="355" t="s">
        <v>698</v>
      </c>
      <c r="AE81" s="355" t="s">
        <v>698</v>
      </c>
      <c r="AF81" s="355" t="s">
        <v>698</v>
      </c>
      <c r="AG81" s="355" t="s">
        <v>698</v>
      </c>
      <c r="AH81" s="355" t="s">
        <v>698</v>
      </c>
      <c r="AI81" s="355" t="s">
        <v>698</v>
      </c>
      <c r="AJ81" s="355" t="s">
        <v>698</v>
      </c>
      <c r="AK81" s="355" t="s">
        <v>698</v>
      </c>
      <c r="AL81" s="355" t="s">
        <v>698</v>
      </c>
      <c r="AM81" s="355" t="s">
        <v>698</v>
      </c>
      <c r="AN81" s="356" t="s">
        <v>698</v>
      </c>
    </row>
    <row r="82" spans="1:40" ht="11.25" customHeight="1">
      <c r="A82" s="421" t="s">
        <v>1158</v>
      </c>
      <c r="B82" s="351" t="s">
        <v>796</v>
      </c>
      <c r="C82" s="398" t="s">
        <v>698</v>
      </c>
      <c r="D82" s="398" t="s">
        <v>698</v>
      </c>
      <c r="E82" s="398" t="s">
        <v>698</v>
      </c>
      <c r="F82" s="398" t="s">
        <v>698</v>
      </c>
      <c r="G82" s="398" t="s">
        <v>698</v>
      </c>
      <c r="H82" s="398" t="s">
        <v>698</v>
      </c>
      <c r="I82" s="422" t="s">
        <v>698</v>
      </c>
      <c r="J82" s="422" t="s">
        <v>698</v>
      </c>
      <c r="K82" s="422" t="s">
        <v>698</v>
      </c>
      <c r="L82" s="422" t="s">
        <v>698</v>
      </c>
      <c r="M82" s="422" t="s">
        <v>698</v>
      </c>
      <c r="N82" s="422" t="s">
        <v>698</v>
      </c>
      <c r="O82" s="422" t="s">
        <v>698</v>
      </c>
      <c r="P82" s="422" t="s">
        <v>698</v>
      </c>
      <c r="Q82" s="422" t="s">
        <v>698</v>
      </c>
      <c r="R82" s="422" t="s">
        <v>698</v>
      </c>
      <c r="S82" s="422" t="s">
        <v>698</v>
      </c>
      <c r="T82" s="422" t="s">
        <v>698</v>
      </c>
      <c r="U82" s="421" t="s">
        <v>1158</v>
      </c>
      <c r="V82" s="351" t="s">
        <v>796</v>
      </c>
      <c r="W82" s="422" t="s">
        <v>698</v>
      </c>
      <c r="X82" s="422" t="s">
        <v>698</v>
      </c>
      <c r="Y82" s="422" t="s">
        <v>698</v>
      </c>
      <c r="Z82" s="422" t="s">
        <v>698</v>
      </c>
      <c r="AA82" s="422" t="s">
        <v>698</v>
      </c>
      <c r="AB82" s="422" t="s">
        <v>698</v>
      </c>
      <c r="AC82" s="422" t="s">
        <v>698</v>
      </c>
      <c r="AD82" s="423" t="s">
        <v>698</v>
      </c>
      <c r="AE82" s="423" t="s">
        <v>698</v>
      </c>
      <c r="AF82" s="423" t="s">
        <v>698</v>
      </c>
      <c r="AG82" s="423" t="s">
        <v>698</v>
      </c>
      <c r="AH82" s="423" t="s">
        <v>698</v>
      </c>
      <c r="AI82" s="423" t="s">
        <v>698</v>
      </c>
      <c r="AJ82" s="423" t="s">
        <v>698</v>
      </c>
      <c r="AK82" s="423" t="s">
        <v>698</v>
      </c>
      <c r="AL82" s="424" t="s">
        <v>698</v>
      </c>
      <c r="AM82" s="424" t="s">
        <v>698</v>
      </c>
      <c r="AN82" s="425" t="s">
        <v>698</v>
      </c>
    </row>
    <row r="83" spans="1:40" ht="9.75" customHeight="1" thickBot="1">
      <c r="A83" s="426"/>
      <c r="B83" s="386"/>
      <c r="C83" s="325"/>
      <c r="D83" s="325"/>
      <c r="E83" s="325"/>
      <c r="F83" s="325"/>
      <c r="G83" s="325"/>
      <c r="H83" s="325"/>
      <c r="I83" s="427"/>
      <c r="J83" s="427"/>
      <c r="K83" s="427"/>
      <c r="L83" s="427"/>
      <c r="M83" s="427"/>
      <c r="N83" s="427"/>
      <c r="O83" s="427"/>
      <c r="P83" s="427"/>
      <c r="Q83" s="427"/>
      <c r="R83" s="561" t="s">
        <v>1159</v>
      </c>
      <c r="S83" s="561"/>
      <c r="T83" s="561"/>
      <c r="U83" s="426"/>
      <c r="V83" s="386"/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561" t="s">
        <v>1160</v>
      </c>
      <c r="AM83" s="561"/>
      <c r="AN83" s="561"/>
    </row>
    <row r="84" spans="1:40" ht="13.5" hidden="1" thickBot="1">
      <c r="A84" s="323"/>
      <c r="B84" s="562" t="s">
        <v>654</v>
      </c>
      <c r="C84" s="546" t="s">
        <v>655</v>
      </c>
      <c r="D84" s="548"/>
      <c r="E84" s="548"/>
      <c r="F84" s="54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8"/>
      <c r="T84" s="548"/>
      <c r="U84" s="323"/>
      <c r="V84" s="330"/>
      <c r="W84" s="546" t="s">
        <v>656</v>
      </c>
      <c r="X84" s="548"/>
      <c r="Y84" s="548"/>
      <c r="Z84" s="548"/>
      <c r="AA84" s="548"/>
      <c r="AB84" s="548"/>
      <c r="AC84" s="548"/>
      <c r="AD84" s="548"/>
      <c r="AE84" s="548"/>
      <c r="AF84" s="548"/>
      <c r="AG84" s="548"/>
      <c r="AH84" s="548"/>
      <c r="AI84" s="548"/>
      <c r="AJ84" s="548"/>
      <c r="AK84" s="548"/>
      <c r="AL84" s="548"/>
      <c r="AM84" s="548"/>
      <c r="AN84" s="548"/>
    </row>
    <row r="85" spans="1:40" ht="13.5" hidden="1" thickBot="1">
      <c r="A85" s="323"/>
      <c r="B85" s="563"/>
      <c r="C85" s="557" t="s">
        <v>657</v>
      </c>
      <c r="D85" s="559"/>
      <c r="E85" s="558"/>
      <c r="F85" s="557"/>
      <c r="G85" s="559"/>
      <c r="H85" s="558"/>
      <c r="I85" s="557"/>
      <c r="J85" s="558"/>
      <c r="K85" s="557" t="s">
        <v>658</v>
      </c>
      <c r="L85" s="558"/>
      <c r="M85" s="557"/>
      <c r="N85" s="558"/>
      <c r="O85" s="557"/>
      <c r="P85" s="558"/>
      <c r="Q85" s="557"/>
      <c r="R85" s="558"/>
      <c r="S85" s="557"/>
      <c r="T85" s="559"/>
      <c r="U85" s="323"/>
      <c r="V85" s="330"/>
      <c r="W85" s="557" t="s">
        <v>657</v>
      </c>
      <c r="X85" s="559"/>
      <c r="Y85" s="558"/>
      <c r="Z85" s="557"/>
      <c r="AA85" s="559"/>
      <c r="AB85" s="558"/>
      <c r="AC85" s="557"/>
      <c r="AD85" s="558"/>
      <c r="AE85" s="557" t="s">
        <v>658</v>
      </c>
      <c r="AF85" s="558"/>
      <c r="AG85" s="557"/>
      <c r="AH85" s="558"/>
      <c r="AI85" s="557"/>
      <c r="AJ85" s="558"/>
      <c r="AK85" s="557"/>
      <c r="AL85" s="558"/>
      <c r="AM85" s="557"/>
      <c r="AN85" s="559"/>
    </row>
    <row r="86" spans="1:40" ht="13.5" hidden="1" thickBot="1">
      <c r="A86" s="556" t="s">
        <v>664</v>
      </c>
      <c r="B86" s="563"/>
      <c r="C86" s="549" t="s">
        <v>659</v>
      </c>
      <c r="D86" s="550"/>
      <c r="E86" s="551"/>
      <c r="F86" s="549" t="s">
        <v>660</v>
      </c>
      <c r="G86" s="550"/>
      <c r="H86" s="551"/>
      <c r="I86" s="549" t="s">
        <v>661</v>
      </c>
      <c r="J86" s="551"/>
      <c r="K86" s="549" t="s">
        <v>662</v>
      </c>
      <c r="L86" s="551"/>
      <c r="M86" s="549" t="s">
        <v>663</v>
      </c>
      <c r="N86" s="551"/>
      <c r="O86" s="549" t="s">
        <v>663</v>
      </c>
      <c r="P86" s="551"/>
      <c r="Q86" s="549" t="s">
        <v>658</v>
      </c>
      <c r="R86" s="551"/>
      <c r="S86" s="554" t="s">
        <v>661</v>
      </c>
      <c r="T86" s="555"/>
      <c r="U86" s="556" t="s">
        <v>664</v>
      </c>
      <c r="V86" s="334" t="s">
        <v>334</v>
      </c>
      <c r="W86" s="549" t="s">
        <v>659</v>
      </c>
      <c r="X86" s="550"/>
      <c r="Y86" s="551"/>
      <c r="Z86" s="549" t="s">
        <v>660</v>
      </c>
      <c r="AA86" s="550"/>
      <c r="AB86" s="551"/>
      <c r="AC86" s="549" t="s">
        <v>661</v>
      </c>
      <c r="AD86" s="551"/>
      <c r="AE86" s="549" t="s">
        <v>662</v>
      </c>
      <c r="AF86" s="551"/>
      <c r="AG86" s="549" t="s">
        <v>663</v>
      </c>
      <c r="AH86" s="551"/>
      <c r="AI86" s="549" t="s">
        <v>663</v>
      </c>
      <c r="AJ86" s="551"/>
      <c r="AK86" s="549" t="s">
        <v>658</v>
      </c>
      <c r="AL86" s="551"/>
      <c r="AM86" s="554" t="s">
        <v>661</v>
      </c>
      <c r="AN86" s="555"/>
    </row>
    <row r="87" spans="1:40" ht="13.5" hidden="1" thickBot="1">
      <c r="A87" s="556"/>
      <c r="B87" s="563"/>
      <c r="C87" s="549" t="s">
        <v>665</v>
      </c>
      <c r="D87" s="550"/>
      <c r="E87" s="551"/>
      <c r="F87" s="549" t="s">
        <v>666</v>
      </c>
      <c r="G87" s="550"/>
      <c r="H87" s="551"/>
      <c r="I87" s="549" t="s">
        <v>667</v>
      </c>
      <c r="J87" s="551"/>
      <c r="K87" s="549" t="s">
        <v>668</v>
      </c>
      <c r="L87" s="551"/>
      <c r="M87" s="549" t="s">
        <v>669</v>
      </c>
      <c r="N87" s="551"/>
      <c r="O87" s="549" t="s">
        <v>668</v>
      </c>
      <c r="P87" s="551"/>
      <c r="Q87" s="549" t="s">
        <v>670</v>
      </c>
      <c r="R87" s="551"/>
      <c r="S87" s="554" t="s">
        <v>671</v>
      </c>
      <c r="T87" s="555"/>
      <c r="U87" s="556"/>
      <c r="V87" s="334" t="s">
        <v>679</v>
      </c>
      <c r="W87" s="549" t="s">
        <v>665</v>
      </c>
      <c r="X87" s="550"/>
      <c r="Y87" s="551"/>
      <c r="Z87" s="549" t="s">
        <v>666</v>
      </c>
      <c r="AA87" s="550"/>
      <c r="AB87" s="551"/>
      <c r="AC87" s="549" t="s">
        <v>667</v>
      </c>
      <c r="AD87" s="551"/>
      <c r="AE87" s="549" t="s">
        <v>668</v>
      </c>
      <c r="AF87" s="551"/>
      <c r="AG87" s="549" t="s">
        <v>669</v>
      </c>
      <c r="AH87" s="551"/>
      <c r="AI87" s="549" t="s">
        <v>668</v>
      </c>
      <c r="AJ87" s="551"/>
      <c r="AK87" s="549" t="s">
        <v>670</v>
      </c>
      <c r="AL87" s="551"/>
      <c r="AM87" s="554" t="s">
        <v>671</v>
      </c>
      <c r="AN87" s="555"/>
    </row>
    <row r="88" spans="1:40" ht="13.5" hidden="1" thickBot="1">
      <c r="A88" s="323"/>
      <c r="B88" s="563"/>
      <c r="C88" s="549" t="s">
        <v>672</v>
      </c>
      <c r="D88" s="550"/>
      <c r="E88" s="551"/>
      <c r="F88" s="549" t="s">
        <v>673</v>
      </c>
      <c r="G88" s="550"/>
      <c r="H88" s="551"/>
      <c r="I88" s="549" t="s">
        <v>674</v>
      </c>
      <c r="J88" s="551"/>
      <c r="K88" s="549" t="s">
        <v>675</v>
      </c>
      <c r="L88" s="551"/>
      <c r="M88" s="549" t="s">
        <v>676</v>
      </c>
      <c r="N88" s="551"/>
      <c r="O88" s="549" t="s">
        <v>677</v>
      </c>
      <c r="P88" s="551"/>
      <c r="Q88" s="549" t="s">
        <v>678</v>
      </c>
      <c r="R88" s="551"/>
      <c r="S88" s="554" t="s">
        <v>672</v>
      </c>
      <c r="T88" s="555"/>
      <c r="U88" s="323"/>
      <c r="V88" s="330"/>
      <c r="W88" s="549" t="s">
        <v>672</v>
      </c>
      <c r="X88" s="550"/>
      <c r="Y88" s="551"/>
      <c r="Z88" s="549" t="s">
        <v>673</v>
      </c>
      <c r="AA88" s="550"/>
      <c r="AB88" s="551"/>
      <c r="AC88" s="549" t="s">
        <v>674</v>
      </c>
      <c r="AD88" s="551"/>
      <c r="AE88" s="549" t="s">
        <v>675</v>
      </c>
      <c r="AF88" s="551"/>
      <c r="AG88" s="549" t="s">
        <v>676</v>
      </c>
      <c r="AH88" s="551"/>
      <c r="AI88" s="549" t="s">
        <v>677</v>
      </c>
      <c r="AJ88" s="551"/>
      <c r="AK88" s="549" t="s">
        <v>678</v>
      </c>
      <c r="AL88" s="551"/>
      <c r="AM88" s="554" t="s">
        <v>672</v>
      </c>
      <c r="AN88" s="555"/>
    </row>
    <row r="89" spans="1:40" ht="13.5" hidden="1" thickBot="1">
      <c r="A89" s="323"/>
      <c r="B89" s="563"/>
      <c r="C89" s="549" t="s">
        <v>680</v>
      </c>
      <c r="D89" s="550"/>
      <c r="E89" s="551"/>
      <c r="F89" s="331"/>
      <c r="G89" s="332"/>
      <c r="H89" s="332"/>
      <c r="I89" s="549" t="s">
        <v>681</v>
      </c>
      <c r="J89" s="551"/>
      <c r="K89" s="549" t="s">
        <v>682</v>
      </c>
      <c r="L89" s="551"/>
      <c r="M89" s="549"/>
      <c r="N89" s="551"/>
      <c r="O89" s="549"/>
      <c r="P89" s="551"/>
      <c r="Q89" s="549" t="s">
        <v>683</v>
      </c>
      <c r="R89" s="551"/>
      <c r="S89" s="549" t="s">
        <v>684</v>
      </c>
      <c r="T89" s="550"/>
      <c r="U89" s="323"/>
      <c r="V89" s="330"/>
      <c r="W89" s="549" t="s">
        <v>680</v>
      </c>
      <c r="X89" s="550"/>
      <c r="Y89" s="551"/>
      <c r="Z89" s="331"/>
      <c r="AA89" s="332"/>
      <c r="AB89" s="332"/>
      <c r="AC89" s="549" t="s">
        <v>681</v>
      </c>
      <c r="AD89" s="551"/>
      <c r="AE89" s="549" t="s">
        <v>682</v>
      </c>
      <c r="AF89" s="551"/>
      <c r="AG89" s="549"/>
      <c r="AH89" s="551"/>
      <c r="AI89" s="549"/>
      <c r="AJ89" s="551"/>
      <c r="AK89" s="549" t="s">
        <v>683</v>
      </c>
      <c r="AL89" s="551"/>
      <c r="AM89" s="549" t="s">
        <v>684</v>
      </c>
      <c r="AN89" s="550"/>
    </row>
    <row r="90" spans="1:40" ht="13.5" hidden="1" thickBot="1">
      <c r="A90" s="323"/>
      <c r="B90" s="563"/>
      <c r="C90" s="331"/>
      <c r="D90" s="332"/>
      <c r="E90" s="333"/>
      <c r="F90" s="331"/>
      <c r="G90" s="332"/>
      <c r="H90" s="332"/>
      <c r="I90" s="549"/>
      <c r="J90" s="551"/>
      <c r="K90" s="549" t="s">
        <v>685</v>
      </c>
      <c r="L90" s="551"/>
      <c r="M90" s="335"/>
      <c r="N90" s="336"/>
      <c r="O90" s="335"/>
      <c r="P90" s="336"/>
      <c r="Q90" s="549"/>
      <c r="R90" s="551"/>
      <c r="S90" s="549" t="s">
        <v>686</v>
      </c>
      <c r="T90" s="550"/>
      <c r="U90" s="323"/>
      <c r="V90" s="330"/>
      <c r="W90" s="331"/>
      <c r="X90" s="332"/>
      <c r="Y90" s="333"/>
      <c r="Z90" s="331"/>
      <c r="AA90" s="332"/>
      <c r="AB90" s="332"/>
      <c r="AC90" s="549"/>
      <c r="AD90" s="551"/>
      <c r="AE90" s="549" t="s">
        <v>685</v>
      </c>
      <c r="AF90" s="551"/>
      <c r="AG90" s="335"/>
      <c r="AH90" s="336"/>
      <c r="AI90" s="335"/>
      <c r="AJ90" s="336"/>
      <c r="AK90" s="549"/>
      <c r="AL90" s="551"/>
      <c r="AM90" s="549" t="s">
        <v>686</v>
      </c>
      <c r="AN90" s="550"/>
    </row>
    <row r="91" spans="1:40" ht="13.5" hidden="1" thickBot="1">
      <c r="A91" s="323"/>
      <c r="B91" s="563"/>
      <c r="C91" s="331"/>
      <c r="D91" s="332"/>
      <c r="E91" s="333"/>
      <c r="F91" s="331"/>
      <c r="G91" s="332"/>
      <c r="H91" s="332"/>
      <c r="I91" s="549"/>
      <c r="J91" s="551"/>
      <c r="K91" s="549" t="s">
        <v>687</v>
      </c>
      <c r="L91" s="551"/>
      <c r="M91" s="335"/>
      <c r="N91" s="336"/>
      <c r="O91" s="335"/>
      <c r="P91" s="336"/>
      <c r="Q91" s="331"/>
      <c r="R91" s="333"/>
      <c r="S91" s="552"/>
      <c r="T91" s="553"/>
      <c r="U91" s="323"/>
      <c r="V91" s="330"/>
      <c r="W91" s="331"/>
      <c r="X91" s="332"/>
      <c r="Y91" s="333"/>
      <c r="Z91" s="331"/>
      <c r="AA91" s="332"/>
      <c r="AB91" s="332"/>
      <c r="AC91" s="549"/>
      <c r="AD91" s="551"/>
      <c r="AE91" s="549" t="s">
        <v>687</v>
      </c>
      <c r="AF91" s="551"/>
      <c r="AG91" s="335"/>
      <c r="AH91" s="336"/>
      <c r="AI91" s="335"/>
      <c r="AJ91" s="336"/>
      <c r="AK91" s="331"/>
      <c r="AL91" s="333"/>
      <c r="AM91" s="549"/>
      <c r="AN91" s="550"/>
    </row>
    <row r="92" spans="1:40" ht="13.5" hidden="1" thickBot="1">
      <c r="A92" s="323"/>
      <c r="B92" s="563"/>
      <c r="C92" s="337"/>
      <c r="D92" s="546" t="s">
        <v>688</v>
      </c>
      <c r="E92" s="547"/>
      <c r="F92" s="329"/>
      <c r="G92" s="546" t="s">
        <v>688</v>
      </c>
      <c r="H92" s="547"/>
      <c r="I92" s="546" t="s">
        <v>688</v>
      </c>
      <c r="J92" s="547"/>
      <c r="K92" s="546" t="s">
        <v>688</v>
      </c>
      <c r="L92" s="547"/>
      <c r="M92" s="546" t="s">
        <v>688</v>
      </c>
      <c r="N92" s="547"/>
      <c r="O92" s="546" t="s">
        <v>688</v>
      </c>
      <c r="P92" s="547"/>
      <c r="Q92" s="546" t="s">
        <v>688</v>
      </c>
      <c r="R92" s="547"/>
      <c r="S92" s="546" t="s">
        <v>688</v>
      </c>
      <c r="T92" s="548"/>
      <c r="U92" s="323"/>
      <c r="V92" s="330"/>
      <c r="W92" s="337"/>
      <c r="X92" s="546" t="s">
        <v>688</v>
      </c>
      <c r="Y92" s="547"/>
      <c r="Z92" s="329"/>
      <c r="AA92" s="546" t="s">
        <v>688</v>
      </c>
      <c r="AB92" s="547"/>
      <c r="AC92" s="546" t="s">
        <v>688</v>
      </c>
      <c r="AD92" s="547"/>
      <c r="AE92" s="546" t="s">
        <v>688</v>
      </c>
      <c r="AF92" s="547"/>
      <c r="AG92" s="546" t="s">
        <v>688</v>
      </c>
      <c r="AH92" s="547"/>
      <c r="AI92" s="546" t="s">
        <v>688</v>
      </c>
      <c r="AJ92" s="547"/>
      <c r="AK92" s="546" t="s">
        <v>688</v>
      </c>
      <c r="AL92" s="547"/>
      <c r="AM92" s="546" t="s">
        <v>688</v>
      </c>
      <c r="AN92" s="548"/>
    </row>
    <row r="93" spans="1:40" ht="13.5" hidden="1" thickBot="1">
      <c r="A93" s="323"/>
      <c r="B93" s="563"/>
      <c r="C93" s="333" t="s">
        <v>689</v>
      </c>
      <c r="D93" s="337" t="s">
        <v>690</v>
      </c>
      <c r="E93" s="333" t="s">
        <v>691</v>
      </c>
      <c r="F93" s="333" t="s">
        <v>689</v>
      </c>
      <c r="G93" s="337" t="s">
        <v>690</v>
      </c>
      <c r="H93" s="333" t="s">
        <v>691</v>
      </c>
      <c r="I93" s="337" t="s">
        <v>690</v>
      </c>
      <c r="J93" s="333" t="s">
        <v>691</v>
      </c>
      <c r="K93" s="337" t="s">
        <v>690</v>
      </c>
      <c r="L93" s="333" t="s">
        <v>691</v>
      </c>
      <c r="M93" s="337" t="s">
        <v>690</v>
      </c>
      <c r="N93" s="333" t="s">
        <v>691</v>
      </c>
      <c r="O93" s="337" t="s">
        <v>690</v>
      </c>
      <c r="P93" s="333" t="s">
        <v>691</v>
      </c>
      <c r="Q93" s="337" t="s">
        <v>690</v>
      </c>
      <c r="R93" s="333" t="s">
        <v>691</v>
      </c>
      <c r="S93" s="337" t="s">
        <v>690</v>
      </c>
      <c r="T93" s="328" t="s">
        <v>691</v>
      </c>
      <c r="U93" s="323"/>
      <c r="V93" s="330"/>
      <c r="W93" s="333" t="s">
        <v>689</v>
      </c>
      <c r="X93" s="337" t="s">
        <v>690</v>
      </c>
      <c r="Y93" s="333" t="s">
        <v>691</v>
      </c>
      <c r="Z93" s="333" t="s">
        <v>689</v>
      </c>
      <c r="AA93" s="337" t="s">
        <v>690</v>
      </c>
      <c r="AB93" s="333" t="s">
        <v>691</v>
      </c>
      <c r="AC93" s="337" t="s">
        <v>690</v>
      </c>
      <c r="AD93" s="333" t="s">
        <v>691</v>
      </c>
      <c r="AE93" s="337" t="s">
        <v>690</v>
      </c>
      <c r="AF93" s="333" t="s">
        <v>691</v>
      </c>
      <c r="AG93" s="337" t="s">
        <v>690</v>
      </c>
      <c r="AH93" s="333" t="s">
        <v>691</v>
      </c>
      <c r="AI93" s="337" t="s">
        <v>690</v>
      </c>
      <c r="AJ93" s="333" t="s">
        <v>691</v>
      </c>
      <c r="AK93" s="337" t="s">
        <v>690</v>
      </c>
      <c r="AL93" s="333" t="s">
        <v>691</v>
      </c>
      <c r="AM93" s="337" t="s">
        <v>690</v>
      </c>
      <c r="AN93" s="328" t="s">
        <v>691</v>
      </c>
    </row>
    <row r="94" spans="1:40" ht="13.5" hidden="1" thickBot="1">
      <c r="A94" s="323"/>
      <c r="B94" s="563"/>
      <c r="C94" s="333"/>
      <c r="D94" s="338" t="s">
        <v>692</v>
      </c>
      <c r="E94" s="333" t="s">
        <v>693</v>
      </c>
      <c r="F94" s="318"/>
      <c r="G94" s="338" t="s">
        <v>692</v>
      </c>
      <c r="H94" s="333" t="s">
        <v>693</v>
      </c>
      <c r="I94" s="338" t="s">
        <v>692</v>
      </c>
      <c r="J94" s="333" t="s">
        <v>693</v>
      </c>
      <c r="K94" s="338" t="s">
        <v>692</v>
      </c>
      <c r="L94" s="333" t="s">
        <v>693</v>
      </c>
      <c r="M94" s="338" t="s">
        <v>692</v>
      </c>
      <c r="N94" s="333" t="s">
        <v>693</v>
      </c>
      <c r="O94" s="338" t="s">
        <v>692</v>
      </c>
      <c r="P94" s="333" t="s">
        <v>693</v>
      </c>
      <c r="Q94" s="338" t="s">
        <v>692</v>
      </c>
      <c r="R94" s="333" t="s">
        <v>693</v>
      </c>
      <c r="S94" s="338" t="s">
        <v>692</v>
      </c>
      <c r="T94" s="331" t="s">
        <v>693</v>
      </c>
      <c r="U94" s="323"/>
      <c r="V94" s="330"/>
      <c r="W94" s="333"/>
      <c r="X94" s="338" t="s">
        <v>692</v>
      </c>
      <c r="Y94" s="333" t="s">
        <v>693</v>
      </c>
      <c r="Z94" s="318"/>
      <c r="AA94" s="338" t="s">
        <v>692</v>
      </c>
      <c r="AB94" s="333" t="s">
        <v>693</v>
      </c>
      <c r="AC94" s="338" t="s">
        <v>692</v>
      </c>
      <c r="AD94" s="333" t="s">
        <v>693</v>
      </c>
      <c r="AE94" s="338" t="s">
        <v>692</v>
      </c>
      <c r="AF94" s="333" t="s">
        <v>693</v>
      </c>
      <c r="AG94" s="338" t="s">
        <v>692</v>
      </c>
      <c r="AH94" s="333" t="s">
        <v>693</v>
      </c>
      <c r="AI94" s="338" t="s">
        <v>692</v>
      </c>
      <c r="AJ94" s="333" t="s">
        <v>693</v>
      </c>
      <c r="AK94" s="338" t="s">
        <v>692</v>
      </c>
      <c r="AL94" s="333" t="s">
        <v>693</v>
      </c>
      <c r="AM94" s="338" t="s">
        <v>692</v>
      </c>
      <c r="AN94" s="331" t="s">
        <v>693</v>
      </c>
    </row>
    <row r="95" spans="1:40" ht="13.5" hidden="1" thickBot="1">
      <c r="A95" s="428"/>
      <c r="B95" s="564"/>
      <c r="C95" s="336"/>
      <c r="D95" s="340" t="s">
        <v>694</v>
      </c>
      <c r="E95" s="341" t="s">
        <v>695</v>
      </c>
      <c r="F95" s="318"/>
      <c r="G95" s="340" t="s">
        <v>694</v>
      </c>
      <c r="H95" s="341" t="s">
        <v>695</v>
      </c>
      <c r="I95" s="340" t="s">
        <v>694</v>
      </c>
      <c r="J95" s="341" t="s">
        <v>695</v>
      </c>
      <c r="K95" s="340" t="s">
        <v>694</v>
      </c>
      <c r="L95" s="341" t="s">
        <v>695</v>
      </c>
      <c r="M95" s="340" t="s">
        <v>694</v>
      </c>
      <c r="N95" s="341" t="s">
        <v>695</v>
      </c>
      <c r="O95" s="340" t="s">
        <v>694</v>
      </c>
      <c r="P95" s="341" t="s">
        <v>695</v>
      </c>
      <c r="Q95" s="340" t="s">
        <v>694</v>
      </c>
      <c r="R95" s="341" t="s">
        <v>695</v>
      </c>
      <c r="S95" s="340" t="s">
        <v>694</v>
      </c>
      <c r="T95" s="388" t="s">
        <v>695</v>
      </c>
      <c r="U95" s="428"/>
      <c r="V95" s="429"/>
      <c r="W95" s="336"/>
      <c r="X95" s="340" t="s">
        <v>694</v>
      </c>
      <c r="Y95" s="341" t="s">
        <v>695</v>
      </c>
      <c r="Z95" s="318"/>
      <c r="AA95" s="340" t="s">
        <v>694</v>
      </c>
      <c r="AB95" s="341" t="s">
        <v>695</v>
      </c>
      <c r="AC95" s="340" t="s">
        <v>694</v>
      </c>
      <c r="AD95" s="341" t="s">
        <v>695</v>
      </c>
      <c r="AE95" s="340" t="s">
        <v>694</v>
      </c>
      <c r="AF95" s="341" t="s">
        <v>695</v>
      </c>
      <c r="AG95" s="340" t="s">
        <v>694</v>
      </c>
      <c r="AH95" s="341" t="s">
        <v>695</v>
      </c>
      <c r="AI95" s="340" t="s">
        <v>694</v>
      </c>
      <c r="AJ95" s="341" t="s">
        <v>695</v>
      </c>
      <c r="AK95" s="340" t="s">
        <v>694</v>
      </c>
      <c r="AL95" s="341" t="s">
        <v>695</v>
      </c>
      <c r="AM95" s="340" t="s">
        <v>694</v>
      </c>
      <c r="AN95" s="388" t="s">
        <v>695</v>
      </c>
    </row>
    <row r="96" spans="1:40" ht="8.25" customHeight="1" hidden="1" thickBot="1">
      <c r="A96" s="342">
        <v>1</v>
      </c>
      <c r="B96" s="343" t="s">
        <v>885</v>
      </c>
      <c r="C96" s="389">
        <v>3</v>
      </c>
      <c r="D96" s="389">
        <v>4</v>
      </c>
      <c r="E96" s="389">
        <v>5</v>
      </c>
      <c r="F96" s="389">
        <v>6</v>
      </c>
      <c r="G96" s="389">
        <v>7</v>
      </c>
      <c r="H96" s="389">
        <v>8</v>
      </c>
      <c r="I96" s="389">
        <v>9</v>
      </c>
      <c r="J96" s="389">
        <v>10</v>
      </c>
      <c r="K96" s="389">
        <v>11</v>
      </c>
      <c r="L96" s="389">
        <v>12</v>
      </c>
      <c r="M96" s="389">
        <v>13</v>
      </c>
      <c r="N96" s="389">
        <v>14</v>
      </c>
      <c r="O96" s="389">
        <v>15</v>
      </c>
      <c r="P96" s="389">
        <v>16</v>
      </c>
      <c r="Q96" s="389">
        <v>17</v>
      </c>
      <c r="R96" s="389">
        <v>18</v>
      </c>
      <c r="S96" s="389">
        <v>19</v>
      </c>
      <c r="T96" s="390">
        <v>20</v>
      </c>
      <c r="U96" s="342">
        <v>1</v>
      </c>
      <c r="V96" s="343" t="s">
        <v>885</v>
      </c>
      <c r="W96" s="389">
        <v>21</v>
      </c>
      <c r="X96" s="389">
        <v>22</v>
      </c>
      <c r="Y96" s="389">
        <v>23</v>
      </c>
      <c r="Z96" s="389">
        <v>24</v>
      </c>
      <c r="AA96" s="389">
        <v>25</v>
      </c>
      <c r="AB96" s="389">
        <v>26</v>
      </c>
      <c r="AC96" s="389">
        <v>27</v>
      </c>
      <c r="AD96" s="389">
        <v>28</v>
      </c>
      <c r="AE96" s="389">
        <v>29</v>
      </c>
      <c r="AF96" s="389">
        <v>30</v>
      </c>
      <c r="AG96" s="389">
        <v>31</v>
      </c>
      <c r="AH96" s="389">
        <v>32</v>
      </c>
      <c r="AI96" s="389">
        <v>33</v>
      </c>
      <c r="AJ96" s="389">
        <v>34</v>
      </c>
      <c r="AK96" s="389">
        <v>35</v>
      </c>
      <c r="AL96" s="389">
        <v>36</v>
      </c>
      <c r="AM96" s="389">
        <v>37</v>
      </c>
      <c r="AN96" s="391">
        <v>38</v>
      </c>
    </row>
    <row r="97" spans="1:40" ht="22.5" customHeight="1">
      <c r="A97" s="430" t="s">
        <v>1161</v>
      </c>
      <c r="B97" s="393" t="s">
        <v>1162</v>
      </c>
      <c r="C97" s="394">
        <v>1780234.62</v>
      </c>
      <c r="D97" s="394">
        <v>1780234.62</v>
      </c>
      <c r="E97" s="394" t="s">
        <v>698</v>
      </c>
      <c r="F97" s="394">
        <v>1780234.62</v>
      </c>
      <c r="G97" s="394">
        <v>1780234.62</v>
      </c>
      <c r="H97" s="394" t="s">
        <v>698</v>
      </c>
      <c r="I97" s="431" t="s">
        <v>698</v>
      </c>
      <c r="J97" s="431" t="s">
        <v>698</v>
      </c>
      <c r="K97" s="431" t="s">
        <v>698</v>
      </c>
      <c r="L97" s="431" t="s">
        <v>698</v>
      </c>
      <c r="M97" s="431" t="s">
        <v>698</v>
      </c>
      <c r="N97" s="431" t="s">
        <v>698</v>
      </c>
      <c r="O97" s="431">
        <v>1227943.91</v>
      </c>
      <c r="P97" s="431" t="s">
        <v>698</v>
      </c>
      <c r="Q97" s="431">
        <v>552290.71</v>
      </c>
      <c r="R97" s="431" t="s">
        <v>698</v>
      </c>
      <c r="S97" s="431" t="s">
        <v>698</v>
      </c>
      <c r="T97" s="431" t="s">
        <v>698</v>
      </c>
      <c r="U97" s="430" t="s">
        <v>1161</v>
      </c>
      <c r="V97" s="393" t="s">
        <v>1162</v>
      </c>
      <c r="W97" s="431">
        <v>20600176.06</v>
      </c>
      <c r="X97" s="431">
        <v>20600176.06</v>
      </c>
      <c r="Y97" s="431" t="s">
        <v>698</v>
      </c>
      <c r="Z97" s="431">
        <v>20600176.06</v>
      </c>
      <c r="AA97" s="431">
        <v>20600176.06</v>
      </c>
      <c r="AB97" s="431" t="s">
        <v>698</v>
      </c>
      <c r="AC97" s="431" t="s">
        <v>698</v>
      </c>
      <c r="AD97" s="432" t="s">
        <v>698</v>
      </c>
      <c r="AE97" s="432" t="s">
        <v>698</v>
      </c>
      <c r="AF97" s="432" t="s">
        <v>698</v>
      </c>
      <c r="AG97" s="432" t="s">
        <v>698</v>
      </c>
      <c r="AH97" s="432" t="s">
        <v>698</v>
      </c>
      <c r="AI97" s="432">
        <v>19570986.22</v>
      </c>
      <c r="AJ97" s="432" t="s">
        <v>698</v>
      </c>
      <c r="AK97" s="432">
        <v>1029189.84</v>
      </c>
      <c r="AL97" s="432" t="s">
        <v>698</v>
      </c>
      <c r="AM97" s="432" t="s">
        <v>698</v>
      </c>
      <c r="AN97" s="433" t="s">
        <v>698</v>
      </c>
    </row>
    <row r="98" spans="1:40" ht="14.25" customHeight="1">
      <c r="A98" s="363" t="s">
        <v>1163</v>
      </c>
      <c r="B98" s="371"/>
      <c r="C98" s="402"/>
      <c r="D98" s="402"/>
      <c r="E98" s="402"/>
      <c r="F98" s="402"/>
      <c r="G98" s="402"/>
      <c r="H98" s="402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3" t="s">
        <v>1163</v>
      </c>
      <c r="V98" s="371"/>
      <c r="W98" s="367"/>
      <c r="X98" s="367"/>
      <c r="Y98" s="367"/>
      <c r="Z98" s="367"/>
      <c r="AA98" s="367"/>
      <c r="AB98" s="367"/>
      <c r="AC98" s="367"/>
      <c r="AD98" s="368"/>
      <c r="AE98" s="368"/>
      <c r="AF98" s="368"/>
      <c r="AG98" s="368"/>
      <c r="AH98" s="368"/>
      <c r="AI98" s="368"/>
      <c r="AJ98" s="368"/>
      <c r="AK98" s="368"/>
      <c r="AL98" s="368"/>
      <c r="AM98" s="368"/>
      <c r="AN98" s="369"/>
    </row>
    <row r="99" spans="1:40" ht="21.75" customHeight="1">
      <c r="A99" s="416" t="s">
        <v>1164</v>
      </c>
      <c r="B99" s="351" t="s">
        <v>1165</v>
      </c>
      <c r="C99" s="354">
        <v>1695315.24</v>
      </c>
      <c r="D99" s="398">
        <v>1695315.24</v>
      </c>
      <c r="E99" s="398" t="s">
        <v>698</v>
      </c>
      <c r="F99" s="398">
        <v>1695315.24</v>
      </c>
      <c r="G99" s="398">
        <v>1695315.24</v>
      </c>
      <c r="H99" s="398" t="s">
        <v>698</v>
      </c>
      <c r="I99" s="354" t="s">
        <v>698</v>
      </c>
      <c r="J99" s="354" t="s">
        <v>698</v>
      </c>
      <c r="K99" s="354" t="s">
        <v>698</v>
      </c>
      <c r="L99" s="354" t="s">
        <v>698</v>
      </c>
      <c r="M99" s="354" t="s">
        <v>698</v>
      </c>
      <c r="N99" s="354" t="s">
        <v>698</v>
      </c>
      <c r="O99" s="354">
        <v>1172610.15</v>
      </c>
      <c r="P99" s="354" t="s">
        <v>698</v>
      </c>
      <c r="Q99" s="354">
        <v>522705.09</v>
      </c>
      <c r="R99" s="354" t="s">
        <v>698</v>
      </c>
      <c r="S99" s="354" t="s">
        <v>698</v>
      </c>
      <c r="T99" s="354" t="s">
        <v>698</v>
      </c>
      <c r="U99" s="416" t="s">
        <v>1164</v>
      </c>
      <c r="V99" s="351" t="s">
        <v>1165</v>
      </c>
      <c r="W99" s="354">
        <v>20224848.64</v>
      </c>
      <c r="X99" s="354">
        <v>20224848.64</v>
      </c>
      <c r="Y99" s="354" t="s">
        <v>698</v>
      </c>
      <c r="Z99" s="354">
        <v>20224848.64</v>
      </c>
      <c r="AA99" s="354">
        <v>20224848.64</v>
      </c>
      <c r="AB99" s="354" t="s">
        <v>698</v>
      </c>
      <c r="AC99" s="354" t="s">
        <v>698</v>
      </c>
      <c r="AD99" s="355" t="s">
        <v>698</v>
      </c>
      <c r="AE99" s="355" t="s">
        <v>698</v>
      </c>
      <c r="AF99" s="355" t="s">
        <v>698</v>
      </c>
      <c r="AG99" s="355" t="s">
        <v>698</v>
      </c>
      <c r="AH99" s="355" t="s">
        <v>698</v>
      </c>
      <c r="AI99" s="355">
        <v>19335052.74</v>
      </c>
      <c r="AJ99" s="355" t="s">
        <v>698</v>
      </c>
      <c r="AK99" s="355">
        <v>889795.9</v>
      </c>
      <c r="AL99" s="355" t="s">
        <v>698</v>
      </c>
      <c r="AM99" s="355" t="s">
        <v>698</v>
      </c>
      <c r="AN99" s="356" t="s">
        <v>698</v>
      </c>
    </row>
    <row r="100" spans="1:40" ht="43.5" customHeight="1">
      <c r="A100" s="419" t="s">
        <v>1166</v>
      </c>
      <c r="B100" s="351" t="s">
        <v>797</v>
      </c>
      <c r="C100" s="398">
        <v>84919.38</v>
      </c>
      <c r="D100" s="398">
        <v>84919.38</v>
      </c>
      <c r="E100" s="398" t="s">
        <v>698</v>
      </c>
      <c r="F100" s="398">
        <v>84919.38</v>
      </c>
      <c r="G100" s="398">
        <v>84919.38</v>
      </c>
      <c r="H100" s="398" t="s">
        <v>698</v>
      </c>
      <c r="I100" s="354" t="s">
        <v>698</v>
      </c>
      <c r="J100" s="354" t="s">
        <v>698</v>
      </c>
      <c r="K100" s="354" t="s">
        <v>698</v>
      </c>
      <c r="L100" s="354" t="s">
        <v>698</v>
      </c>
      <c r="M100" s="354" t="s">
        <v>698</v>
      </c>
      <c r="N100" s="354" t="s">
        <v>698</v>
      </c>
      <c r="O100" s="354">
        <v>55333.76</v>
      </c>
      <c r="P100" s="354" t="s">
        <v>698</v>
      </c>
      <c r="Q100" s="354">
        <v>29585.62</v>
      </c>
      <c r="R100" s="354" t="s">
        <v>698</v>
      </c>
      <c r="S100" s="354" t="s">
        <v>698</v>
      </c>
      <c r="T100" s="354" t="s">
        <v>698</v>
      </c>
      <c r="U100" s="419" t="s">
        <v>1166</v>
      </c>
      <c r="V100" s="351" t="s">
        <v>797</v>
      </c>
      <c r="W100" s="354">
        <v>375327.42</v>
      </c>
      <c r="X100" s="354">
        <v>375327.42</v>
      </c>
      <c r="Y100" s="354" t="s">
        <v>698</v>
      </c>
      <c r="Z100" s="354">
        <v>375327.42</v>
      </c>
      <c r="AA100" s="354">
        <v>375327.42</v>
      </c>
      <c r="AB100" s="354" t="s">
        <v>698</v>
      </c>
      <c r="AC100" s="354" t="s">
        <v>698</v>
      </c>
      <c r="AD100" s="355" t="s">
        <v>698</v>
      </c>
      <c r="AE100" s="355" t="s">
        <v>698</v>
      </c>
      <c r="AF100" s="355" t="s">
        <v>698</v>
      </c>
      <c r="AG100" s="355" t="s">
        <v>698</v>
      </c>
      <c r="AH100" s="355" t="s">
        <v>698</v>
      </c>
      <c r="AI100" s="355">
        <v>235933.48</v>
      </c>
      <c r="AJ100" s="355" t="s">
        <v>698</v>
      </c>
      <c r="AK100" s="355">
        <v>139393.94</v>
      </c>
      <c r="AL100" s="355" t="s">
        <v>698</v>
      </c>
      <c r="AM100" s="355" t="s">
        <v>698</v>
      </c>
      <c r="AN100" s="356" t="s">
        <v>698</v>
      </c>
    </row>
    <row r="101" spans="1:40" ht="13.5" customHeight="1">
      <c r="A101" s="419" t="s">
        <v>1167</v>
      </c>
      <c r="B101" s="351" t="s">
        <v>1168</v>
      </c>
      <c r="C101" s="398" t="s">
        <v>698</v>
      </c>
      <c r="D101" s="398" t="s">
        <v>698</v>
      </c>
      <c r="E101" s="398" t="s">
        <v>698</v>
      </c>
      <c r="F101" s="398" t="s">
        <v>698</v>
      </c>
      <c r="G101" s="398" t="s">
        <v>698</v>
      </c>
      <c r="H101" s="398" t="s">
        <v>698</v>
      </c>
      <c r="I101" s="361" t="s">
        <v>698</v>
      </c>
      <c r="J101" s="361" t="s">
        <v>698</v>
      </c>
      <c r="K101" s="361" t="s">
        <v>698</v>
      </c>
      <c r="L101" s="361" t="s">
        <v>698</v>
      </c>
      <c r="M101" s="361" t="s">
        <v>698</v>
      </c>
      <c r="N101" s="361" t="s">
        <v>698</v>
      </c>
      <c r="O101" s="361" t="s">
        <v>698</v>
      </c>
      <c r="P101" s="361" t="s">
        <v>698</v>
      </c>
      <c r="Q101" s="361" t="s">
        <v>698</v>
      </c>
      <c r="R101" s="361" t="s">
        <v>698</v>
      </c>
      <c r="S101" s="361" t="s">
        <v>698</v>
      </c>
      <c r="T101" s="361" t="s">
        <v>698</v>
      </c>
      <c r="U101" s="419" t="s">
        <v>1167</v>
      </c>
      <c r="V101" s="351" t="s">
        <v>1168</v>
      </c>
      <c r="W101" s="361" t="s">
        <v>698</v>
      </c>
      <c r="X101" s="361" t="s">
        <v>698</v>
      </c>
      <c r="Y101" s="361" t="s">
        <v>698</v>
      </c>
      <c r="Z101" s="361" t="s">
        <v>698</v>
      </c>
      <c r="AA101" s="361" t="s">
        <v>698</v>
      </c>
      <c r="AB101" s="361" t="s">
        <v>698</v>
      </c>
      <c r="AC101" s="361" t="s">
        <v>698</v>
      </c>
      <c r="AD101" s="362" t="s">
        <v>698</v>
      </c>
      <c r="AE101" s="362" t="s">
        <v>698</v>
      </c>
      <c r="AF101" s="362" t="s">
        <v>698</v>
      </c>
      <c r="AG101" s="362" t="s">
        <v>698</v>
      </c>
      <c r="AH101" s="362" t="s">
        <v>698</v>
      </c>
      <c r="AI101" s="362" t="s">
        <v>698</v>
      </c>
      <c r="AJ101" s="362" t="s">
        <v>698</v>
      </c>
      <c r="AK101" s="362" t="s">
        <v>698</v>
      </c>
      <c r="AL101" s="362" t="s">
        <v>698</v>
      </c>
      <c r="AM101" s="362" t="s">
        <v>698</v>
      </c>
      <c r="AN101" s="358" t="s">
        <v>698</v>
      </c>
    </row>
    <row r="102" spans="1:40" ht="17.25" customHeight="1">
      <c r="A102" s="357" t="s">
        <v>1169</v>
      </c>
      <c r="B102" s="351" t="s">
        <v>1170</v>
      </c>
      <c r="C102" s="398" t="s">
        <v>698</v>
      </c>
      <c r="D102" s="398" t="s">
        <v>698</v>
      </c>
      <c r="E102" s="398" t="s">
        <v>698</v>
      </c>
      <c r="F102" s="398" t="s">
        <v>698</v>
      </c>
      <c r="G102" s="398" t="s">
        <v>698</v>
      </c>
      <c r="H102" s="398" t="s">
        <v>698</v>
      </c>
      <c r="I102" s="361" t="s">
        <v>698</v>
      </c>
      <c r="J102" s="367" t="s">
        <v>698</v>
      </c>
      <c r="K102" s="367" t="s">
        <v>698</v>
      </c>
      <c r="L102" s="367" t="s">
        <v>698</v>
      </c>
      <c r="M102" s="367" t="s">
        <v>698</v>
      </c>
      <c r="N102" s="367" t="s">
        <v>698</v>
      </c>
      <c r="O102" s="367" t="s">
        <v>698</v>
      </c>
      <c r="P102" s="367" t="s">
        <v>698</v>
      </c>
      <c r="Q102" s="367" t="s">
        <v>698</v>
      </c>
      <c r="R102" s="367" t="s">
        <v>698</v>
      </c>
      <c r="S102" s="367" t="s">
        <v>698</v>
      </c>
      <c r="T102" s="367" t="s">
        <v>698</v>
      </c>
      <c r="U102" s="357" t="s">
        <v>1169</v>
      </c>
      <c r="V102" s="351" t="s">
        <v>1170</v>
      </c>
      <c r="W102" s="367" t="s">
        <v>698</v>
      </c>
      <c r="X102" s="367" t="s">
        <v>698</v>
      </c>
      <c r="Y102" s="367" t="s">
        <v>698</v>
      </c>
      <c r="Z102" s="367" t="s">
        <v>698</v>
      </c>
      <c r="AA102" s="367" t="s">
        <v>698</v>
      </c>
      <c r="AB102" s="367" t="s">
        <v>698</v>
      </c>
      <c r="AC102" s="367" t="s">
        <v>698</v>
      </c>
      <c r="AD102" s="368" t="s">
        <v>698</v>
      </c>
      <c r="AE102" s="368" t="s">
        <v>698</v>
      </c>
      <c r="AF102" s="368" t="s">
        <v>698</v>
      </c>
      <c r="AG102" s="368" t="s">
        <v>698</v>
      </c>
      <c r="AH102" s="368" t="s">
        <v>698</v>
      </c>
      <c r="AI102" s="368" t="s">
        <v>698</v>
      </c>
      <c r="AJ102" s="368" t="s">
        <v>698</v>
      </c>
      <c r="AK102" s="368" t="s">
        <v>698</v>
      </c>
      <c r="AL102" s="368" t="s">
        <v>698</v>
      </c>
      <c r="AM102" s="368" t="s">
        <v>698</v>
      </c>
      <c r="AN102" s="358" t="s">
        <v>698</v>
      </c>
    </row>
    <row r="103" spans="1:40" ht="22.5">
      <c r="A103" s="363" t="s">
        <v>1145</v>
      </c>
      <c r="B103" s="371"/>
      <c r="C103" s="400"/>
      <c r="D103" s="400"/>
      <c r="E103" s="400"/>
      <c r="F103" s="400"/>
      <c r="G103" s="400"/>
      <c r="H103" s="400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3" t="s">
        <v>1145</v>
      </c>
      <c r="V103" s="371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81"/>
    </row>
    <row r="104" spans="1:40" ht="409.5" hidden="1">
      <c r="A104" s="416" t="s">
        <v>1171</v>
      </c>
      <c r="B104" s="351" t="s">
        <v>1172</v>
      </c>
      <c r="C104" s="354" t="s">
        <v>698</v>
      </c>
      <c r="D104" s="398" t="s">
        <v>698</v>
      </c>
      <c r="E104" s="398" t="s">
        <v>698</v>
      </c>
      <c r="F104" s="398" t="s">
        <v>698</v>
      </c>
      <c r="G104" s="398" t="s">
        <v>698</v>
      </c>
      <c r="H104" s="398" t="s">
        <v>698</v>
      </c>
      <c r="I104" s="354" t="s">
        <v>698</v>
      </c>
      <c r="J104" s="354" t="s">
        <v>698</v>
      </c>
      <c r="K104" s="354" t="s">
        <v>698</v>
      </c>
      <c r="L104" s="354" t="s">
        <v>698</v>
      </c>
      <c r="M104" s="354" t="s">
        <v>698</v>
      </c>
      <c r="N104" s="354" t="s">
        <v>698</v>
      </c>
      <c r="O104" s="354" t="s">
        <v>698</v>
      </c>
      <c r="P104" s="354" t="s">
        <v>698</v>
      </c>
      <c r="Q104" s="354" t="s">
        <v>698</v>
      </c>
      <c r="R104" s="354" t="s">
        <v>698</v>
      </c>
      <c r="S104" s="354" t="s">
        <v>698</v>
      </c>
      <c r="T104" s="354" t="s">
        <v>698</v>
      </c>
      <c r="U104" s="416" t="s">
        <v>1171</v>
      </c>
      <c r="V104" s="351" t="s">
        <v>1172</v>
      </c>
      <c r="W104" s="354" t="s">
        <v>698</v>
      </c>
      <c r="X104" s="354" t="s">
        <v>698</v>
      </c>
      <c r="Y104" s="354" t="s">
        <v>698</v>
      </c>
      <c r="Z104" s="354" t="s">
        <v>698</v>
      </c>
      <c r="AA104" s="354" t="s">
        <v>698</v>
      </c>
      <c r="AB104" s="354" t="s">
        <v>698</v>
      </c>
      <c r="AC104" s="354" t="s">
        <v>698</v>
      </c>
      <c r="AD104" s="355" t="s">
        <v>698</v>
      </c>
      <c r="AE104" s="355" t="s">
        <v>698</v>
      </c>
      <c r="AF104" s="355" t="s">
        <v>698</v>
      </c>
      <c r="AG104" s="355" t="s">
        <v>698</v>
      </c>
      <c r="AH104" s="355" t="s">
        <v>698</v>
      </c>
      <c r="AI104" s="355" t="s">
        <v>698</v>
      </c>
      <c r="AJ104" s="355" t="s">
        <v>698</v>
      </c>
      <c r="AK104" s="355" t="s">
        <v>698</v>
      </c>
      <c r="AL104" s="355" t="s">
        <v>698</v>
      </c>
      <c r="AM104" s="355" t="s">
        <v>698</v>
      </c>
      <c r="AN104" s="356" t="s">
        <v>698</v>
      </c>
    </row>
    <row r="105" spans="1:40" ht="39.75" customHeight="1">
      <c r="A105" s="419" t="s">
        <v>1173</v>
      </c>
      <c r="B105" s="351" t="s">
        <v>1174</v>
      </c>
      <c r="C105" s="398" t="s">
        <v>698</v>
      </c>
      <c r="D105" s="398" t="s">
        <v>698</v>
      </c>
      <c r="E105" s="398" t="s">
        <v>698</v>
      </c>
      <c r="F105" s="398" t="s">
        <v>698</v>
      </c>
      <c r="G105" s="398" t="s">
        <v>698</v>
      </c>
      <c r="H105" s="398" t="s">
        <v>698</v>
      </c>
      <c r="I105" s="354" t="s">
        <v>698</v>
      </c>
      <c r="J105" s="354" t="s">
        <v>698</v>
      </c>
      <c r="K105" s="354" t="s">
        <v>698</v>
      </c>
      <c r="L105" s="354" t="s">
        <v>698</v>
      </c>
      <c r="M105" s="354" t="s">
        <v>698</v>
      </c>
      <c r="N105" s="354" t="s">
        <v>698</v>
      </c>
      <c r="O105" s="354" t="s">
        <v>698</v>
      </c>
      <c r="P105" s="354" t="s">
        <v>698</v>
      </c>
      <c r="Q105" s="354" t="s">
        <v>698</v>
      </c>
      <c r="R105" s="354" t="s">
        <v>698</v>
      </c>
      <c r="S105" s="354" t="s">
        <v>698</v>
      </c>
      <c r="T105" s="354" t="s">
        <v>698</v>
      </c>
      <c r="U105" s="419" t="s">
        <v>1173</v>
      </c>
      <c r="V105" s="351" t="s">
        <v>1174</v>
      </c>
      <c r="W105" s="354" t="s">
        <v>698</v>
      </c>
      <c r="X105" s="354" t="s">
        <v>698</v>
      </c>
      <c r="Y105" s="354" t="s">
        <v>698</v>
      </c>
      <c r="Z105" s="354" t="s">
        <v>698</v>
      </c>
      <c r="AA105" s="354" t="s">
        <v>698</v>
      </c>
      <c r="AB105" s="354" t="s">
        <v>698</v>
      </c>
      <c r="AC105" s="354" t="s">
        <v>698</v>
      </c>
      <c r="AD105" s="355" t="s">
        <v>698</v>
      </c>
      <c r="AE105" s="355" t="s">
        <v>698</v>
      </c>
      <c r="AF105" s="355" t="s">
        <v>698</v>
      </c>
      <c r="AG105" s="355" t="s">
        <v>698</v>
      </c>
      <c r="AH105" s="355" t="s">
        <v>698</v>
      </c>
      <c r="AI105" s="355" t="s">
        <v>698</v>
      </c>
      <c r="AJ105" s="355" t="s">
        <v>698</v>
      </c>
      <c r="AK105" s="355" t="s">
        <v>698</v>
      </c>
      <c r="AL105" s="355" t="s">
        <v>698</v>
      </c>
      <c r="AM105" s="355" t="s">
        <v>698</v>
      </c>
      <c r="AN105" s="356" t="s">
        <v>698</v>
      </c>
    </row>
    <row r="106" spans="1:40" ht="20.25" customHeight="1">
      <c r="A106" s="434" t="s">
        <v>1175</v>
      </c>
      <c r="B106" s="351" t="s">
        <v>1176</v>
      </c>
      <c r="C106" s="398" t="s">
        <v>698</v>
      </c>
      <c r="D106" s="398" t="s">
        <v>698</v>
      </c>
      <c r="E106" s="398" t="s">
        <v>698</v>
      </c>
      <c r="F106" s="398" t="s">
        <v>698</v>
      </c>
      <c r="G106" s="398" t="s">
        <v>698</v>
      </c>
      <c r="H106" s="398" t="s">
        <v>698</v>
      </c>
      <c r="I106" s="361" t="s">
        <v>698</v>
      </c>
      <c r="J106" s="361" t="s">
        <v>698</v>
      </c>
      <c r="K106" s="361" t="s">
        <v>698</v>
      </c>
      <c r="L106" s="361" t="s">
        <v>698</v>
      </c>
      <c r="M106" s="361" t="s">
        <v>698</v>
      </c>
      <c r="N106" s="361" t="s">
        <v>698</v>
      </c>
      <c r="O106" s="361" t="s">
        <v>698</v>
      </c>
      <c r="P106" s="361" t="s">
        <v>698</v>
      </c>
      <c r="Q106" s="361" t="s">
        <v>698</v>
      </c>
      <c r="R106" s="361" t="s">
        <v>698</v>
      </c>
      <c r="S106" s="361" t="s">
        <v>698</v>
      </c>
      <c r="T106" s="361" t="s">
        <v>698</v>
      </c>
      <c r="U106" s="435" t="s">
        <v>1175</v>
      </c>
      <c r="V106" s="351" t="s">
        <v>1176</v>
      </c>
      <c r="W106" s="361" t="s">
        <v>698</v>
      </c>
      <c r="X106" s="361" t="s">
        <v>698</v>
      </c>
      <c r="Y106" s="361" t="s">
        <v>698</v>
      </c>
      <c r="Z106" s="361" t="s">
        <v>698</v>
      </c>
      <c r="AA106" s="361" t="s">
        <v>698</v>
      </c>
      <c r="AB106" s="361" t="s">
        <v>698</v>
      </c>
      <c r="AC106" s="361" t="s">
        <v>698</v>
      </c>
      <c r="AD106" s="355" t="s">
        <v>698</v>
      </c>
      <c r="AE106" s="355" t="s">
        <v>698</v>
      </c>
      <c r="AF106" s="355" t="s">
        <v>698</v>
      </c>
      <c r="AG106" s="355" t="s">
        <v>698</v>
      </c>
      <c r="AH106" s="355" t="s">
        <v>698</v>
      </c>
      <c r="AI106" s="355" t="s">
        <v>698</v>
      </c>
      <c r="AJ106" s="355" t="s">
        <v>698</v>
      </c>
      <c r="AK106" s="355" t="s">
        <v>698</v>
      </c>
      <c r="AL106" s="355" t="s">
        <v>698</v>
      </c>
      <c r="AM106" s="355" t="s">
        <v>698</v>
      </c>
      <c r="AN106" s="356" t="s">
        <v>698</v>
      </c>
    </row>
    <row r="107" spans="1:40" ht="22.5" customHeight="1">
      <c r="A107" s="359" t="s">
        <v>1177</v>
      </c>
      <c r="B107" s="375" t="s">
        <v>1178</v>
      </c>
      <c r="C107" s="436" t="s">
        <v>698</v>
      </c>
      <c r="D107" s="436" t="s">
        <v>698</v>
      </c>
      <c r="E107" s="436" t="s">
        <v>698</v>
      </c>
      <c r="F107" s="436" t="s">
        <v>698</v>
      </c>
      <c r="G107" s="436" t="s">
        <v>698</v>
      </c>
      <c r="H107" s="436" t="s">
        <v>698</v>
      </c>
      <c r="I107" s="436" t="s">
        <v>698</v>
      </c>
      <c r="J107" s="436" t="s">
        <v>698</v>
      </c>
      <c r="K107" s="436" t="s">
        <v>698</v>
      </c>
      <c r="L107" s="436" t="s">
        <v>698</v>
      </c>
      <c r="M107" s="436" t="s">
        <v>698</v>
      </c>
      <c r="N107" s="436" t="s">
        <v>698</v>
      </c>
      <c r="O107" s="436" t="s">
        <v>698</v>
      </c>
      <c r="P107" s="436" t="s">
        <v>698</v>
      </c>
      <c r="Q107" s="436" t="s">
        <v>698</v>
      </c>
      <c r="R107" s="436" t="s">
        <v>698</v>
      </c>
      <c r="S107" s="436" t="s">
        <v>698</v>
      </c>
      <c r="T107" s="436" t="s">
        <v>698</v>
      </c>
      <c r="U107" s="359" t="s">
        <v>1177</v>
      </c>
      <c r="V107" s="375" t="s">
        <v>1178</v>
      </c>
      <c r="W107" s="436" t="s">
        <v>698</v>
      </c>
      <c r="X107" s="436" t="s">
        <v>698</v>
      </c>
      <c r="Y107" s="436" t="s">
        <v>698</v>
      </c>
      <c r="Z107" s="436" t="s">
        <v>698</v>
      </c>
      <c r="AA107" s="436" t="s">
        <v>698</v>
      </c>
      <c r="AB107" s="436" t="s">
        <v>698</v>
      </c>
      <c r="AC107" s="436" t="s">
        <v>698</v>
      </c>
      <c r="AD107" s="436" t="s">
        <v>698</v>
      </c>
      <c r="AE107" s="436" t="s">
        <v>698</v>
      </c>
      <c r="AF107" s="436" t="s">
        <v>698</v>
      </c>
      <c r="AG107" s="436" t="s">
        <v>698</v>
      </c>
      <c r="AH107" s="436" t="s">
        <v>698</v>
      </c>
      <c r="AI107" s="436" t="s">
        <v>698</v>
      </c>
      <c r="AJ107" s="436" t="s">
        <v>698</v>
      </c>
      <c r="AK107" s="436" t="s">
        <v>698</v>
      </c>
      <c r="AL107" s="436" t="s">
        <v>698</v>
      </c>
      <c r="AM107" s="436" t="s">
        <v>698</v>
      </c>
      <c r="AN107" s="369" t="s">
        <v>698</v>
      </c>
    </row>
    <row r="108" spans="1:40" ht="20.25" customHeight="1">
      <c r="A108" s="359" t="s">
        <v>1179</v>
      </c>
      <c r="B108" s="351" t="s">
        <v>1180</v>
      </c>
      <c r="C108" s="436">
        <v>-786646.8</v>
      </c>
      <c r="D108" s="436">
        <v>-786646.8</v>
      </c>
      <c r="E108" s="436" t="s">
        <v>698</v>
      </c>
      <c r="F108" s="436">
        <v>-786646.8</v>
      </c>
      <c r="G108" s="436">
        <v>-786646.8</v>
      </c>
      <c r="H108" s="436" t="s">
        <v>698</v>
      </c>
      <c r="I108" s="436" t="s">
        <v>698</v>
      </c>
      <c r="J108" s="436" t="s">
        <v>698</v>
      </c>
      <c r="K108" s="436" t="s">
        <v>698</v>
      </c>
      <c r="L108" s="436" t="s">
        <v>698</v>
      </c>
      <c r="M108" s="436" t="s">
        <v>698</v>
      </c>
      <c r="N108" s="436" t="s">
        <v>698</v>
      </c>
      <c r="O108" s="436">
        <v>-786646.8</v>
      </c>
      <c r="P108" s="436" t="s">
        <v>698</v>
      </c>
      <c r="Q108" s="436" t="s">
        <v>698</v>
      </c>
      <c r="R108" s="436" t="s">
        <v>698</v>
      </c>
      <c r="S108" s="436" t="s">
        <v>698</v>
      </c>
      <c r="T108" s="436" t="s">
        <v>698</v>
      </c>
      <c r="U108" s="359" t="s">
        <v>1179</v>
      </c>
      <c r="V108" s="351" t="s">
        <v>1180</v>
      </c>
      <c r="W108" s="436">
        <v>-14502144.71</v>
      </c>
      <c r="X108" s="436">
        <v>-14502144.71</v>
      </c>
      <c r="Y108" s="436" t="s">
        <v>698</v>
      </c>
      <c r="Z108" s="436">
        <v>-14502144.71</v>
      </c>
      <c r="AA108" s="436">
        <v>-14502144.71</v>
      </c>
      <c r="AB108" s="436" t="s">
        <v>698</v>
      </c>
      <c r="AC108" s="436" t="s">
        <v>698</v>
      </c>
      <c r="AD108" s="436" t="s">
        <v>698</v>
      </c>
      <c r="AE108" s="436" t="s">
        <v>698</v>
      </c>
      <c r="AF108" s="436" t="s">
        <v>698</v>
      </c>
      <c r="AG108" s="436" t="s">
        <v>698</v>
      </c>
      <c r="AH108" s="436" t="s">
        <v>698</v>
      </c>
      <c r="AI108" s="436">
        <v>-14510856.71</v>
      </c>
      <c r="AJ108" s="436" t="s">
        <v>698</v>
      </c>
      <c r="AK108" s="436">
        <v>8712</v>
      </c>
      <c r="AL108" s="436" t="s">
        <v>698</v>
      </c>
      <c r="AM108" s="436" t="s">
        <v>698</v>
      </c>
      <c r="AN108" s="358" t="s">
        <v>698</v>
      </c>
    </row>
    <row r="109" spans="1:40" ht="23.25" customHeight="1">
      <c r="A109" s="357" t="s">
        <v>1181</v>
      </c>
      <c r="B109" s="351" t="s">
        <v>1182</v>
      </c>
      <c r="C109" s="361">
        <v>1443036.34</v>
      </c>
      <c r="D109" s="437">
        <v>1443036.34</v>
      </c>
      <c r="E109" s="437" t="s">
        <v>698</v>
      </c>
      <c r="F109" s="437">
        <v>1443036.34</v>
      </c>
      <c r="G109" s="437">
        <v>1443036.34</v>
      </c>
      <c r="H109" s="437" t="s">
        <v>698</v>
      </c>
      <c r="I109" s="361" t="s">
        <v>698</v>
      </c>
      <c r="J109" s="361" t="s">
        <v>698</v>
      </c>
      <c r="K109" s="361" t="s">
        <v>698</v>
      </c>
      <c r="L109" s="361" t="s">
        <v>698</v>
      </c>
      <c r="M109" s="361" t="s">
        <v>698</v>
      </c>
      <c r="N109" s="361" t="s">
        <v>698</v>
      </c>
      <c r="O109" s="361">
        <v>1270284.55</v>
      </c>
      <c r="P109" s="361" t="s">
        <v>698</v>
      </c>
      <c r="Q109" s="361">
        <v>172751.79</v>
      </c>
      <c r="R109" s="361" t="s">
        <v>698</v>
      </c>
      <c r="S109" s="361" t="s">
        <v>698</v>
      </c>
      <c r="T109" s="361" t="s">
        <v>698</v>
      </c>
      <c r="U109" s="357" t="s">
        <v>1181</v>
      </c>
      <c r="V109" s="351" t="s">
        <v>1182</v>
      </c>
      <c r="W109" s="361">
        <v>1952564.21</v>
      </c>
      <c r="X109" s="361">
        <v>1952564.21</v>
      </c>
      <c r="Y109" s="361" t="s">
        <v>698</v>
      </c>
      <c r="Z109" s="361">
        <v>1952564.21</v>
      </c>
      <c r="AA109" s="361">
        <v>1952564.21</v>
      </c>
      <c r="AB109" s="361" t="s">
        <v>698</v>
      </c>
      <c r="AC109" s="361" t="s">
        <v>698</v>
      </c>
      <c r="AD109" s="362" t="s">
        <v>698</v>
      </c>
      <c r="AE109" s="362" t="s">
        <v>698</v>
      </c>
      <c r="AF109" s="362" t="s">
        <v>698</v>
      </c>
      <c r="AG109" s="362" t="s">
        <v>698</v>
      </c>
      <c r="AH109" s="362" t="s">
        <v>698</v>
      </c>
      <c r="AI109" s="362">
        <v>1763826.67</v>
      </c>
      <c r="AJ109" s="362" t="s">
        <v>698</v>
      </c>
      <c r="AK109" s="362">
        <v>188737.54</v>
      </c>
      <c r="AL109" s="362" t="s">
        <v>698</v>
      </c>
      <c r="AM109" s="362" t="s">
        <v>698</v>
      </c>
      <c r="AN109" s="358" t="s">
        <v>698</v>
      </c>
    </row>
    <row r="110" spans="1:40" ht="21" customHeight="1">
      <c r="A110" s="359" t="s">
        <v>1183</v>
      </c>
      <c r="B110" s="351" t="s">
        <v>1184</v>
      </c>
      <c r="C110" s="398">
        <v>2877284.78</v>
      </c>
      <c r="D110" s="398">
        <v>2877284.78</v>
      </c>
      <c r="E110" s="398" t="s">
        <v>698</v>
      </c>
      <c r="F110" s="398">
        <v>2877284.78</v>
      </c>
      <c r="G110" s="398">
        <v>2877284.78</v>
      </c>
      <c r="H110" s="398" t="s">
        <v>698</v>
      </c>
      <c r="I110" s="361" t="s">
        <v>698</v>
      </c>
      <c r="J110" s="361" t="s">
        <v>698</v>
      </c>
      <c r="K110" s="361" t="s">
        <v>698</v>
      </c>
      <c r="L110" s="361" t="s">
        <v>698</v>
      </c>
      <c r="M110" s="361" t="s">
        <v>698</v>
      </c>
      <c r="N110" s="361" t="s">
        <v>698</v>
      </c>
      <c r="O110" s="361">
        <v>2877284.78</v>
      </c>
      <c r="P110" s="361" t="s">
        <v>698</v>
      </c>
      <c r="Q110" s="361" t="s">
        <v>698</v>
      </c>
      <c r="R110" s="361" t="s">
        <v>698</v>
      </c>
      <c r="S110" s="361" t="s">
        <v>698</v>
      </c>
      <c r="T110" s="361" t="s">
        <v>698</v>
      </c>
      <c r="U110" s="359" t="s">
        <v>1183</v>
      </c>
      <c r="V110" s="351" t="s">
        <v>1184</v>
      </c>
      <c r="W110" s="361">
        <v>566286.57</v>
      </c>
      <c r="X110" s="361">
        <v>566286.57</v>
      </c>
      <c r="Y110" s="361" t="s">
        <v>698</v>
      </c>
      <c r="Z110" s="361">
        <v>566286.57</v>
      </c>
      <c r="AA110" s="361">
        <v>566286.57</v>
      </c>
      <c r="AB110" s="361" t="s">
        <v>698</v>
      </c>
      <c r="AC110" s="361" t="s">
        <v>698</v>
      </c>
      <c r="AD110" s="355" t="s">
        <v>698</v>
      </c>
      <c r="AE110" s="355" t="s">
        <v>698</v>
      </c>
      <c r="AF110" s="355" t="s">
        <v>698</v>
      </c>
      <c r="AG110" s="355" t="s">
        <v>698</v>
      </c>
      <c r="AH110" s="355" t="s">
        <v>698</v>
      </c>
      <c r="AI110" s="355">
        <v>566286.57</v>
      </c>
      <c r="AJ110" s="355" t="s">
        <v>698</v>
      </c>
      <c r="AK110" s="355" t="s">
        <v>698</v>
      </c>
      <c r="AL110" s="355" t="s">
        <v>698</v>
      </c>
      <c r="AM110" s="355" t="s">
        <v>698</v>
      </c>
      <c r="AN110" s="356" t="s">
        <v>698</v>
      </c>
    </row>
    <row r="111" spans="1:40" ht="22.5" customHeight="1">
      <c r="A111" s="430" t="s">
        <v>1185</v>
      </c>
      <c r="B111" s="375" t="s">
        <v>1186</v>
      </c>
      <c r="C111" s="398">
        <v>87540.95</v>
      </c>
      <c r="D111" s="398">
        <v>87540.95</v>
      </c>
      <c r="E111" s="398" t="s">
        <v>698</v>
      </c>
      <c r="F111" s="398">
        <v>87540.95</v>
      </c>
      <c r="G111" s="398">
        <v>87540.95</v>
      </c>
      <c r="H111" s="398" t="s">
        <v>698</v>
      </c>
      <c r="I111" s="361" t="s">
        <v>698</v>
      </c>
      <c r="J111" s="361" t="s">
        <v>698</v>
      </c>
      <c r="K111" s="361" t="s">
        <v>698</v>
      </c>
      <c r="L111" s="361" t="s">
        <v>698</v>
      </c>
      <c r="M111" s="361" t="s">
        <v>698</v>
      </c>
      <c r="N111" s="361" t="s">
        <v>698</v>
      </c>
      <c r="O111" s="361">
        <v>96790.03</v>
      </c>
      <c r="P111" s="361" t="s">
        <v>698</v>
      </c>
      <c r="Q111" s="361">
        <v>-9249.08</v>
      </c>
      <c r="R111" s="361" t="s">
        <v>698</v>
      </c>
      <c r="S111" s="361" t="s">
        <v>698</v>
      </c>
      <c r="T111" s="361" t="s">
        <v>698</v>
      </c>
      <c r="U111" s="430" t="s">
        <v>1185</v>
      </c>
      <c r="V111" s="375" t="s">
        <v>1186</v>
      </c>
      <c r="W111" s="361">
        <v>19568.5</v>
      </c>
      <c r="X111" s="361">
        <v>19568.5</v>
      </c>
      <c r="Y111" s="361" t="s">
        <v>698</v>
      </c>
      <c r="Z111" s="361">
        <v>19568.5</v>
      </c>
      <c r="AA111" s="361">
        <v>19568.5</v>
      </c>
      <c r="AB111" s="361" t="s">
        <v>698</v>
      </c>
      <c r="AC111" s="361" t="s">
        <v>698</v>
      </c>
      <c r="AD111" s="380" t="s">
        <v>698</v>
      </c>
      <c r="AE111" s="380" t="s">
        <v>698</v>
      </c>
      <c r="AF111" s="380" t="s">
        <v>698</v>
      </c>
      <c r="AG111" s="380" t="s">
        <v>698</v>
      </c>
      <c r="AH111" s="380" t="s">
        <v>698</v>
      </c>
      <c r="AI111" s="380">
        <v>40052.74</v>
      </c>
      <c r="AJ111" s="380" t="s">
        <v>698</v>
      </c>
      <c r="AK111" s="380">
        <v>-20484.24</v>
      </c>
      <c r="AL111" s="380" t="s">
        <v>698</v>
      </c>
      <c r="AM111" s="380" t="s">
        <v>698</v>
      </c>
      <c r="AN111" s="381" t="s">
        <v>698</v>
      </c>
    </row>
    <row r="112" spans="1:40" ht="21" customHeight="1">
      <c r="A112" s="357" t="s">
        <v>1187</v>
      </c>
      <c r="B112" s="351" t="s">
        <v>1188</v>
      </c>
      <c r="C112" s="437">
        <v>176264.26</v>
      </c>
      <c r="D112" s="437">
        <v>176264.26</v>
      </c>
      <c r="E112" s="437" t="s">
        <v>698</v>
      </c>
      <c r="F112" s="437">
        <v>176264.26</v>
      </c>
      <c r="G112" s="437">
        <v>176264.26</v>
      </c>
      <c r="H112" s="437" t="s">
        <v>698</v>
      </c>
      <c r="I112" s="361" t="s">
        <v>698</v>
      </c>
      <c r="J112" s="361" t="s">
        <v>698</v>
      </c>
      <c r="K112" s="361" t="s">
        <v>698</v>
      </c>
      <c r="L112" s="361" t="s">
        <v>698</v>
      </c>
      <c r="M112" s="361" t="s">
        <v>698</v>
      </c>
      <c r="N112" s="361" t="s">
        <v>698</v>
      </c>
      <c r="O112" s="361" t="s">
        <v>698</v>
      </c>
      <c r="P112" s="361" t="s">
        <v>698</v>
      </c>
      <c r="Q112" s="361">
        <v>176264.26</v>
      </c>
      <c r="R112" s="361" t="s">
        <v>698</v>
      </c>
      <c r="S112" s="361" t="s">
        <v>698</v>
      </c>
      <c r="T112" s="361" t="s">
        <v>698</v>
      </c>
      <c r="U112" s="357" t="s">
        <v>1187</v>
      </c>
      <c r="V112" s="351" t="s">
        <v>1188</v>
      </c>
      <c r="W112" s="361">
        <v>177222.43</v>
      </c>
      <c r="X112" s="361">
        <v>177222.43</v>
      </c>
      <c r="Y112" s="361" t="s">
        <v>698</v>
      </c>
      <c r="Z112" s="361">
        <v>177222.43</v>
      </c>
      <c r="AA112" s="361">
        <v>177222.43</v>
      </c>
      <c r="AB112" s="361" t="s">
        <v>698</v>
      </c>
      <c r="AC112" s="361" t="s">
        <v>698</v>
      </c>
      <c r="AD112" s="362" t="s">
        <v>698</v>
      </c>
      <c r="AE112" s="362" t="s">
        <v>698</v>
      </c>
      <c r="AF112" s="362" t="s">
        <v>698</v>
      </c>
      <c r="AG112" s="362" t="s">
        <v>698</v>
      </c>
      <c r="AH112" s="362" t="s">
        <v>698</v>
      </c>
      <c r="AI112" s="362">
        <v>958.17</v>
      </c>
      <c r="AJ112" s="362" t="s">
        <v>698</v>
      </c>
      <c r="AK112" s="362">
        <v>176264.26</v>
      </c>
      <c r="AL112" s="362" t="s">
        <v>698</v>
      </c>
      <c r="AM112" s="362" t="s">
        <v>698</v>
      </c>
      <c r="AN112" s="358" t="s">
        <v>698</v>
      </c>
    </row>
    <row r="113" spans="1:40" ht="21" customHeight="1">
      <c r="A113" s="357" t="s">
        <v>1189</v>
      </c>
      <c r="B113" s="351" t="s">
        <v>1190</v>
      </c>
      <c r="C113" s="398" t="s">
        <v>698</v>
      </c>
      <c r="D113" s="398" t="s">
        <v>698</v>
      </c>
      <c r="E113" s="398" t="s">
        <v>698</v>
      </c>
      <c r="F113" s="398" t="s">
        <v>698</v>
      </c>
      <c r="G113" s="398" t="s">
        <v>698</v>
      </c>
      <c r="H113" s="398" t="s">
        <v>698</v>
      </c>
      <c r="I113" s="354" t="s">
        <v>698</v>
      </c>
      <c r="J113" s="354" t="s">
        <v>698</v>
      </c>
      <c r="K113" s="354" t="s">
        <v>698</v>
      </c>
      <c r="L113" s="354" t="s">
        <v>698</v>
      </c>
      <c r="M113" s="354" t="s">
        <v>698</v>
      </c>
      <c r="N113" s="354" t="s">
        <v>698</v>
      </c>
      <c r="O113" s="354" t="s">
        <v>698</v>
      </c>
      <c r="P113" s="354" t="s">
        <v>698</v>
      </c>
      <c r="Q113" s="354" t="s">
        <v>698</v>
      </c>
      <c r="R113" s="354" t="s">
        <v>698</v>
      </c>
      <c r="S113" s="354" t="s">
        <v>698</v>
      </c>
      <c r="T113" s="354" t="s">
        <v>698</v>
      </c>
      <c r="U113" s="357" t="s">
        <v>1189</v>
      </c>
      <c r="V113" s="351" t="s">
        <v>1190</v>
      </c>
      <c r="W113" s="354" t="s">
        <v>698</v>
      </c>
      <c r="X113" s="354" t="s">
        <v>698</v>
      </c>
      <c r="Y113" s="354" t="s">
        <v>698</v>
      </c>
      <c r="Z113" s="354" t="s">
        <v>698</v>
      </c>
      <c r="AA113" s="354" t="s">
        <v>698</v>
      </c>
      <c r="AB113" s="354" t="s">
        <v>698</v>
      </c>
      <c r="AC113" s="354" t="s">
        <v>698</v>
      </c>
      <c r="AD113" s="355" t="s">
        <v>698</v>
      </c>
      <c r="AE113" s="355" t="s">
        <v>698</v>
      </c>
      <c r="AF113" s="355" t="s">
        <v>698</v>
      </c>
      <c r="AG113" s="355" t="s">
        <v>698</v>
      </c>
      <c r="AH113" s="355" t="s">
        <v>698</v>
      </c>
      <c r="AI113" s="355" t="s">
        <v>698</v>
      </c>
      <c r="AJ113" s="355" t="s">
        <v>698</v>
      </c>
      <c r="AK113" s="355" t="s">
        <v>698</v>
      </c>
      <c r="AL113" s="355" t="s">
        <v>698</v>
      </c>
      <c r="AM113" s="355" t="s">
        <v>698</v>
      </c>
      <c r="AN113" s="356" t="s">
        <v>698</v>
      </c>
    </row>
    <row r="114" spans="1:40" ht="19.5" customHeight="1">
      <c r="A114" s="363" t="s">
        <v>1191</v>
      </c>
      <c r="B114" s="371"/>
      <c r="C114" s="400"/>
      <c r="D114" s="400"/>
      <c r="E114" s="400"/>
      <c r="F114" s="400"/>
      <c r="G114" s="400"/>
      <c r="H114" s="400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3" t="s">
        <v>1191</v>
      </c>
      <c r="V114" s="371"/>
      <c r="W114" s="367"/>
      <c r="X114" s="367"/>
      <c r="Y114" s="367"/>
      <c r="Z114" s="367"/>
      <c r="AA114" s="367"/>
      <c r="AB114" s="367"/>
      <c r="AC114" s="367"/>
      <c r="AD114" s="368"/>
      <c r="AE114" s="368"/>
      <c r="AF114" s="368"/>
      <c r="AG114" s="368"/>
      <c r="AH114" s="368"/>
      <c r="AI114" s="368"/>
      <c r="AJ114" s="368"/>
      <c r="AK114" s="368"/>
      <c r="AL114" s="368"/>
      <c r="AM114" s="368"/>
      <c r="AN114" s="369"/>
    </row>
    <row r="115" spans="1:40" ht="23.25" customHeight="1">
      <c r="A115" s="416" t="s">
        <v>1192</v>
      </c>
      <c r="B115" s="371" t="s">
        <v>1193</v>
      </c>
      <c r="C115" s="354" t="s">
        <v>698</v>
      </c>
      <c r="D115" s="398" t="s">
        <v>698</v>
      </c>
      <c r="E115" s="398" t="s">
        <v>698</v>
      </c>
      <c r="F115" s="398" t="s">
        <v>698</v>
      </c>
      <c r="G115" s="398" t="s">
        <v>698</v>
      </c>
      <c r="H115" s="398" t="s">
        <v>698</v>
      </c>
      <c r="I115" s="354" t="s">
        <v>698</v>
      </c>
      <c r="J115" s="354" t="s">
        <v>698</v>
      </c>
      <c r="K115" s="354" t="s">
        <v>698</v>
      </c>
      <c r="L115" s="354" t="s">
        <v>698</v>
      </c>
      <c r="M115" s="354" t="s">
        <v>698</v>
      </c>
      <c r="N115" s="354" t="s">
        <v>698</v>
      </c>
      <c r="O115" s="354" t="s">
        <v>698</v>
      </c>
      <c r="P115" s="354" t="s">
        <v>698</v>
      </c>
      <c r="Q115" s="354" t="s">
        <v>698</v>
      </c>
      <c r="R115" s="354" t="s">
        <v>698</v>
      </c>
      <c r="S115" s="354" t="s">
        <v>698</v>
      </c>
      <c r="T115" s="354" t="s">
        <v>698</v>
      </c>
      <c r="U115" s="416" t="s">
        <v>1192</v>
      </c>
      <c r="V115" s="371" t="s">
        <v>1193</v>
      </c>
      <c r="W115" s="354" t="s">
        <v>698</v>
      </c>
      <c r="X115" s="354" t="s">
        <v>698</v>
      </c>
      <c r="Y115" s="354" t="s">
        <v>698</v>
      </c>
      <c r="Z115" s="354" t="s">
        <v>698</v>
      </c>
      <c r="AA115" s="354" t="s">
        <v>698</v>
      </c>
      <c r="AB115" s="354" t="s">
        <v>698</v>
      </c>
      <c r="AC115" s="354" t="s">
        <v>698</v>
      </c>
      <c r="AD115" s="355" t="s">
        <v>698</v>
      </c>
      <c r="AE115" s="355" t="s">
        <v>698</v>
      </c>
      <c r="AF115" s="355" t="s">
        <v>698</v>
      </c>
      <c r="AG115" s="355" t="s">
        <v>698</v>
      </c>
      <c r="AH115" s="355" t="s">
        <v>698</v>
      </c>
      <c r="AI115" s="355" t="s">
        <v>698</v>
      </c>
      <c r="AJ115" s="355" t="s">
        <v>698</v>
      </c>
      <c r="AK115" s="355" t="s">
        <v>698</v>
      </c>
      <c r="AL115" s="355" t="s">
        <v>698</v>
      </c>
      <c r="AM115" s="355" t="s">
        <v>698</v>
      </c>
      <c r="AN115" s="356" t="s">
        <v>698</v>
      </c>
    </row>
    <row r="116" spans="1:40" ht="23.25" customHeight="1">
      <c r="A116" s="438" t="s">
        <v>1194</v>
      </c>
      <c r="B116" s="364" t="s">
        <v>1195</v>
      </c>
      <c r="C116" s="400" t="s">
        <v>698</v>
      </c>
      <c r="D116" s="400" t="s">
        <v>698</v>
      </c>
      <c r="E116" s="400" t="s">
        <v>698</v>
      </c>
      <c r="F116" s="400" t="s">
        <v>698</v>
      </c>
      <c r="G116" s="400" t="s">
        <v>698</v>
      </c>
      <c r="H116" s="400" t="s">
        <v>698</v>
      </c>
      <c r="I116" s="379" t="s">
        <v>698</v>
      </c>
      <c r="J116" s="379" t="s">
        <v>698</v>
      </c>
      <c r="K116" s="379" t="s">
        <v>698</v>
      </c>
      <c r="L116" s="379" t="s">
        <v>698</v>
      </c>
      <c r="M116" s="379" t="s">
        <v>698</v>
      </c>
      <c r="N116" s="379" t="s">
        <v>698</v>
      </c>
      <c r="O116" s="379" t="s">
        <v>698</v>
      </c>
      <c r="P116" s="379" t="s">
        <v>698</v>
      </c>
      <c r="Q116" s="379" t="s">
        <v>698</v>
      </c>
      <c r="R116" s="379" t="s">
        <v>698</v>
      </c>
      <c r="S116" s="379" t="s">
        <v>698</v>
      </c>
      <c r="T116" s="379" t="s">
        <v>698</v>
      </c>
      <c r="U116" s="438" t="s">
        <v>1194</v>
      </c>
      <c r="V116" s="364" t="s">
        <v>1195</v>
      </c>
      <c r="W116" s="379" t="s">
        <v>698</v>
      </c>
      <c r="X116" s="379" t="s">
        <v>698</v>
      </c>
      <c r="Y116" s="379" t="s">
        <v>698</v>
      </c>
      <c r="Z116" s="379" t="s">
        <v>698</v>
      </c>
      <c r="AA116" s="379" t="s">
        <v>698</v>
      </c>
      <c r="AB116" s="379" t="s">
        <v>698</v>
      </c>
      <c r="AC116" s="379" t="s">
        <v>698</v>
      </c>
      <c r="AD116" s="380" t="s">
        <v>698</v>
      </c>
      <c r="AE116" s="380" t="s">
        <v>698</v>
      </c>
      <c r="AF116" s="380" t="s">
        <v>698</v>
      </c>
      <c r="AG116" s="380" t="s">
        <v>698</v>
      </c>
      <c r="AH116" s="380" t="s">
        <v>698</v>
      </c>
      <c r="AI116" s="380" t="s">
        <v>698</v>
      </c>
      <c r="AJ116" s="380" t="s">
        <v>698</v>
      </c>
      <c r="AK116" s="380" t="s">
        <v>698</v>
      </c>
      <c r="AL116" s="380" t="s">
        <v>698</v>
      </c>
      <c r="AM116" s="380" t="s">
        <v>698</v>
      </c>
      <c r="AN116" s="381" t="s">
        <v>698</v>
      </c>
    </row>
    <row r="117" spans="1:40" ht="45.75" customHeight="1">
      <c r="A117" s="439" t="s">
        <v>1196</v>
      </c>
      <c r="B117" s="364" t="s">
        <v>1197</v>
      </c>
      <c r="C117" s="402">
        <v>5627684.4</v>
      </c>
      <c r="D117" s="402">
        <v>5627684.4</v>
      </c>
      <c r="E117" s="402" t="s">
        <v>698</v>
      </c>
      <c r="F117" s="402">
        <v>5627684.4</v>
      </c>
      <c r="G117" s="402">
        <v>5627684.4</v>
      </c>
      <c r="H117" s="402" t="s">
        <v>698</v>
      </c>
      <c r="I117" s="367" t="s">
        <v>698</v>
      </c>
      <c r="J117" s="367" t="s">
        <v>698</v>
      </c>
      <c r="K117" s="367" t="s">
        <v>698</v>
      </c>
      <c r="L117" s="367" t="s">
        <v>698</v>
      </c>
      <c r="M117" s="367" t="s">
        <v>698</v>
      </c>
      <c r="N117" s="367" t="s">
        <v>698</v>
      </c>
      <c r="O117" s="367">
        <v>4734795.72</v>
      </c>
      <c r="P117" s="367" t="s">
        <v>698</v>
      </c>
      <c r="Q117" s="367">
        <v>892888.68</v>
      </c>
      <c r="R117" s="367" t="s">
        <v>698</v>
      </c>
      <c r="S117" s="367" t="s">
        <v>698</v>
      </c>
      <c r="T117" s="367" t="s">
        <v>698</v>
      </c>
      <c r="U117" s="439" t="s">
        <v>1196</v>
      </c>
      <c r="V117" s="364" t="s">
        <v>1197</v>
      </c>
      <c r="W117" s="367">
        <v>8892427.89</v>
      </c>
      <c r="X117" s="367">
        <v>8892427.89</v>
      </c>
      <c r="Y117" s="367" t="s">
        <v>698</v>
      </c>
      <c r="Z117" s="367">
        <v>8892427.89</v>
      </c>
      <c r="AA117" s="367">
        <v>8892427.89</v>
      </c>
      <c r="AB117" s="367" t="s">
        <v>698</v>
      </c>
      <c r="AC117" s="367" t="s">
        <v>698</v>
      </c>
      <c r="AD117" s="368" t="s">
        <v>698</v>
      </c>
      <c r="AE117" s="368" t="s">
        <v>698</v>
      </c>
      <c r="AF117" s="368" t="s">
        <v>698</v>
      </c>
      <c r="AG117" s="368" t="s">
        <v>698</v>
      </c>
      <c r="AH117" s="368" t="s">
        <v>698</v>
      </c>
      <c r="AI117" s="368">
        <v>7510008.49</v>
      </c>
      <c r="AJ117" s="368" t="s">
        <v>698</v>
      </c>
      <c r="AK117" s="368">
        <v>1382419.4</v>
      </c>
      <c r="AL117" s="368" t="s">
        <v>698</v>
      </c>
      <c r="AM117" s="368" t="s">
        <v>698</v>
      </c>
      <c r="AN117" s="369" t="s">
        <v>698</v>
      </c>
    </row>
    <row r="118" spans="1:40" ht="33.75" customHeight="1">
      <c r="A118" s="440" t="s">
        <v>1198</v>
      </c>
      <c r="B118" s="375" t="s">
        <v>1199</v>
      </c>
      <c r="C118" s="437" t="s">
        <v>698</v>
      </c>
      <c r="D118" s="437" t="s">
        <v>698</v>
      </c>
      <c r="E118" s="437" t="s">
        <v>698</v>
      </c>
      <c r="F118" s="437" t="s">
        <v>698</v>
      </c>
      <c r="G118" s="437" t="s">
        <v>698</v>
      </c>
      <c r="H118" s="437" t="s">
        <v>698</v>
      </c>
      <c r="I118" s="361" t="s">
        <v>698</v>
      </c>
      <c r="J118" s="361" t="s">
        <v>698</v>
      </c>
      <c r="K118" s="361" t="s">
        <v>698</v>
      </c>
      <c r="L118" s="361" t="s">
        <v>698</v>
      </c>
      <c r="M118" s="361" t="s">
        <v>698</v>
      </c>
      <c r="N118" s="361" t="s">
        <v>698</v>
      </c>
      <c r="O118" s="361" t="s">
        <v>698</v>
      </c>
      <c r="P118" s="361" t="s">
        <v>698</v>
      </c>
      <c r="Q118" s="361" t="s">
        <v>698</v>
      </c>
      <c r="R118" s="361" t="s">
        <v>698</v>
      </c>
      <c r="S118" s="361" t="s">
        <v>698</v>
      </c>
      <c r="T118" s="361" t="s">
        <v>698</v>
      </c>
      <c r="U118" s="440" t="s">
        <v>1198</v>
      </c>
      <c r="V118" s="375" t="s">
        <v>1199</v>
      </c>
      <c r="W118" s="361" t="s">
        <v>698</v>
      </c>
      <c r="X118" s="361" t="s">
        <v>698</v>
      </c>
      <c r="Y118" s="361" t="s">
        <v>698</v>
      </c>
      <c r="Z118" s="361" t="s">
        <v>698</v>
      </c>
      <c r="AA118" s="361" t="s">
        <v>698</v>
      </c>
      <c r="AB118" s="361" t="s">
        <v>698</v>
      </c>
      <c r="AC118" s="361" t="s">
        <v>698</v>
      </c>
      <c r="AD118" s="362" t="s">
        <v>698</v>
      </c>
      <c r="AE118" s="362" t="s">
        <v>698</v>
      </c>
      <c r="AF118" s="362" t="s">
        <v>698</v>
      </c>
      <c r="AG118" s="362" t="s">
        <v>698</v>
      </c>
      <c r="AH118" s="362" t="s">
        <v>698</v>
      </c>
      <c r="AI118" s="362" t="s">
        <v>698</v>
      </c>
      <c r="AJ118" s="362" t="s">
        <v>698</v>
      </c>
      <c r="AK118" s="362" t="s">
        <v>698</v>
      </c>
      <c r="AL118" s="362" t="s">
        <v>698</v>
      </c>
      <c r="AM118" s="362" t="s">
        <v>698</v>
      </c>
      <c r="AN118" s="358" t="s">
        <v>698</v>
      </c>
    </row>
    <row r="119" spans="1:40" ht="15.75" customHeight="1">
      <c r="A119" s="363" t="s">
        <v>1145</v>
      </c>
      <c r="B119" s="364"/>
      <c r="C119" s="402"/>
      <c r="D119" s="402"/>
      <c r="E119" s="402"/>
      <c r="F119" s="402"/>
      <c r="G119" s="402"/>
      <c r="H119" s="402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3" t="s">
        <v>1145</v>
      </c>
      <c r="V119" s="364"/>
      <c r="W119" s="400"/>
      <c r="X119" s="400"/>
      <c r="Y119" s="400"/>
      <c r="Z119" s="400"/>
      <c r="AA119" s="400"/>
      <c r="AB119" s="400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81"/>
    </row>
    <row r="120" spans="1:40" ht="30.75" customHeight="1">
      <c r="A120" s="416" t="s">
        <v>1200</v>
      </c>
      <c r="B120" s="351" t="s">
        <v>1201</v>
      </c>
      <c r="C120" s="398" t="s">
        <v>698</v>
      </c>
      <c r="D120" s="398" t="s">
        <v>698</v>
      </c>
      <c r="E120" s="398" t="s">
        <v>698</v>
      </c>
      <c r="F120" s="398" t="s">
        <v>698</v>
      </c>
      <c r="G120" s="398" t="s">
        <v>698</v>
      </c>
      <c r="H120" s="398" t="s">
        <v>698</v>
      </c>
      <c r="I120" s="354" t="s">
        <v>698</v>
      </c>
      <c r="J120" s="354" t="s">
        <v>698</v>
      </c>
      <c r="K120" s="354" t="s">
        <v>698</v>
      </c>
      <c r="L120" s="354" t="s">
        <v>698</v>
      </c>
      <c r="M120" s="354" t="s">
        <v>698</v>
      </c>
      <c r="N120" s="354" t="s">
        <v>698</v>
      </c>
      <c r="O120" s="354" t="s">
        <v>698</v>
      </c>
      <c r="P120" s="354" t="s">
        <v>698</v>
      </c>
      <c r="Q120" s="354" t="s">
        <v>698</v>
      </c>
      <c r="R120" s="354" t="s">
        <v>698</v>
      </c>
      <c r="S120" s="354" t="s">
        <v>698</v>
      </c>
      <c r="T120" s="354" t="s">
        <v>698</v>
      </c>
      <c r="U120" s="416" t="s">
        <v>1200</v>
      </c>
      <c r="V120" s="351" t="s">
        <v>1201</v>
      </c>
      <c r="W120" s="398" t="s">
        <v>698</v>
      </c>
      <c r="X120" s="398" t="s">
        <v>698</v>
      </c>
      <c r="Y120" s="398" t="s">
        <v>698</v>
      </c>
      <c r="Z120" s="398" t="s">
        <v>698</v>
      </c>
      <c r="AA120" s="398" t="s">
        <v>698</v>
      </c>
      <c r="AB120" s="398" t="s">
        <v>698</v>
      </c>
      <c r="AC120" s="354" t="s">
        <v>698</v>
      </c>
      <c r="AD120" s="354" t="s">
        <v>698</v>
      </c>
      <c r="AE120" s="354" t="s">
        <v>698</v>
      </c>
      <c r="AF120" s="354" t="s">
        <v>698</v>
      </c>
      <c r="AG120" s="354" t="s">
        <v>698</v>
      </c>
      <c r="AH120" s="354" t="s">
        <v>698</v>
      </c>
      <c r="AI120" s="354" t="s">
        <v>698</v>
      </c>
      <c r="AJ120" s="354" t="s">
        <v>698</v>
      </c>
      <c r="AK120" s="354" t="s">
        <v>698</v>
      </c>
      <c r="AL120" s="354" t="s">
        <v>698</v>
      </c>
      <c r="AM120" s="354" t="s">
        <v>698</v>
      </c>
      <c r="AN120" s="356" t="s">
        <v>698</v>
      </c>
    </row>
    <row r="121" spans="1:40" ht="13.5" customHeight="1">
      <c r="A121" s="419" t="s">
        <v>1202</v>
      </c>
      <c r="B121" s="375" t="s">
        <v>1203</v>
      </c>
      <c r="C121" s="437" t="s">
        <v>698</v>
      </c>
      <c r="D121" s="437" t="s">
        <v>698</v>
      </c>
      <c r="E121" s="437" t="s">
        <v>698</v>
      </c>
      <c r="F121" s="437" t="s">
        <v>698</v>
      </c>
      <c r="G121" s="437" t="s">
        <v>698</v>
      </c>
      <c r="H121" s="437" t="s">
        <v>698</v>
      </c>
      <c r="I121" s="361" t="s">
        <v>698</v>
      </c>
      <c r="J121" s="361" t="s">
        <v>698</v>
      </c>
      <c r="K121" s="361" t="s">
        <v>698</v>
      </c>
      <c r="L121" s="361" t="s">
        <v>698</v>
      </c>
      <c r="M121" s="361" t="s">
        <v>698</v>
      </c>
      <c r="N121" s="361" t="s">
        <v>698</v>
      </c>
      <c r="O121" s="361" t="s">
        <v>698</v>
      </c>
      <c r="P121" s="361" t="s">
        <v>698</v>
      </c>
      <c r="Q121" s="361" t="s">
        <v>698</v>
      </c>
      <c r="R121" s="361" t="s">
        <v>698</v>
      </c>
      <c r="S121" s="361" t="s">
        <v>698</v>
      </c>
      <c r="T121" s="361" t="s">
        <v>698</v>
      </c>
      <c r="U121" s="419" t="s">
        <v>1202</v>
      </c>
      <c r="V121" s="375" t="s">
        <v>1203</v>
      </c>
      <c r="W121" s="437" t="s">
        <v>698</v>
      </c>
      <c r="X121" s="437" t="s">
        <v>698</v>
      </c>
      <c r="Y121" s="437" t="s">
        <v>698</v>
      </c>
      <c r="Z121" s="437" t="s">
        <v>698</v>
      </c>
      <c r="AA121" s="437" t="s">
        <v>698</v>
      </c>
      <c r="AB121" s="437" t="s">
        <v>698</v>
      </c>
      <c r="AC121" s="361" t="s">
        <v>698</v>
      </c>
      <c r="AD121" s="361" t="s">
        <v>698</v>
      </c>
      <c r="AE121" s="361" t="s">
        <v>698</v>
      </c>
      <c r="AF121" s="361" t="s">
        <v>698</v>
      </c>
      <c r="AG121" s="361" t="s">
        <v>698</v>
      </c>
      <c r="AH121" s="361" t="s">
        <v>698</v>
      </c>
      <c r="AI121" s="361" t="s">
        <v>698</v>
      </c>
      <c r="AJ121" s="361" t="s">
        <v>698</v>
      </c>
      <c r="AK121" s="361" t="s">
        <v>698</v>
      </c>
      <c r="AL121" s="361" t="s">
        <v>698</v>
      </c>
      <c r="AM121" s="361" t="s">
        <v>698</v>
      </c>
      <c r="AN121" s="358" t="s">
        <v>698</v>
      </c>
    </row>
    <row r="122" spans="1:40" ht="23.25" customHeight="1">
      <c r="A122" s="419" t="s">
        <v>1204</v>
      </c>
      <c r="B122" s="375" t="s">
        <v>1205</v>
      </c>
      <c r="C122" s="437" t="s">
        <v>698</v>
      </c>
      <c r="D122" s="437" t="s">
        <v>698</v>
      </c>
      <c r="E122" s="437" t="s">
        <v>698</v>
      </c>
      <c r="F122" s="437" t="s">
        <v>698</v>
      </c>
      <c r="G122" s="437" t="s">
        <v>698</v>
      </c>
      <c r="H122" s="437" t="s">
        <v>698</v>
      </c>
      <c r="I122" s="361" t="s">
        <v>698</v>
      </c>
      <c r="J122" s="361" t="s">
        <v>698</v>
      </c>
      <c r="K122" s="361" t="s">
        <v>698</v>
      </c>
      <c r="L122" s="361" t="s">
        <v>698</v>
      </c>
      <c r="M122" s="361" t="s">
        <v>698</v>
      </c>
      <c r="N122" s="361" t="s">
        <v>698</v>
      </c>
      <c r="O122" s="361" t="s">
        <v>698</v>
      </c>
      <c r="P122" s="361" t="s">
        <v>698</v>
      </c>
      <c r="Q122" s="361" t="s">
        <v>698</v>
      </c>
      <c r="R122" s="361" t="s">
        <v>698</v>
      </c>
      <c r="S122" s="361" t="s">
        <v>698</v>
      </c>
      <c r="T122" s="361" t="s">
        <v>698</v>
      </c>
      <c r="U122" s="419" t="s">
        <v>1204</v>
      </c>
      <c r="V122" s="375" t="s">
        <v>1205</v>
      </c>
      <c r="W122" s="437" t="s">
        <v>698</v>
      </c>
      <c r="X122" s="437" t="s">
        <v>698</v>
      </c>
      <c r="Y122" s="437" t="s">
        <v>698</v>
      </c>
      <c r="Z122" s="437" t="s">
        <v>698</v>
      </c>
      <c r="AA122" s="437" t="s">
        <v>698</v>
      </c>
      <c r="AB122" s="437" t="s">
        <v>698</v>
      </c>
      <c r="AC122" s="361" t="s">
        <v>698</v>
      </c>
      <c r="AD122" s="361" t="s">
        <v>698</v>
      </c>
      <c r="AE122" s="361" t="s">
        <v>698</v>
      </c>
      <c r="AF122" s="361" t="s">
        <v>698</v>
      </c>
      <c r="AG122" s="361" t="s">
        <v>698</v>
      </c>
      <c r="AH122" s="361" t="s">
        <v>698</v>
      </c>
      <c r="AI122" s="361" t="s">
        <v>698</v>
      </c>
      <c r="AJ122" s="361" t="s">
        <v>698</v>
      </c>
      <c r="AK122" s="361" t="s">
        <v>698</v>
      </c>
      <c r="AL122" s="361" t="s">
        <v>698</v>
      </c>
      <c r="AM122" s="361" t="s">
        <v>698</v>
      </c>
      <c r="AN122" s="358" t="s">
        <v>698</v>
      </c>
    </row>
    <row r="123" spans="1:40" ht="17.25" customHeight="1" thickBot="1">
      <c r="A123" s="500" t="s">
        <v>1206</v>
      </c>
      <c r="B123" s="442" t="s">
        <v>1207</v>
      </c>
      <c r="C123" s="443">
        <v>338248570.57</v>
      </c>
      <c r="D123" s="443">
        <v>338248570.57</v>
      </c>
      <c r="E123" s="443" t="s">
        <v>698</v>
      </c>
      <c r="F123" s="443">
        <v>338248570.57</v>
      </c>
      <c r="G123" s="443">
        <v>338248570.57</v>
      </c>
      <c r="H123" s="443" t="s">
        <v>698</v>
      </c>
      <c r="I123" s="444" t="s">
        <v>698</v>
      </c>
      <c r="J123" s="444" t="s">
        <v>698</v>
      </c>
      <c r="K123" s="444" t="s">
        <v>698</v>
      </c>
      <c r="L123" s="444" t="s">
        <v>698</v>
      </c>
      <c r="M123" s="444" t="s">
        <v>698</v>
      </c>
      <c r="N123" s="444" t="s">
        <v>698</v>
      </c>
      <c r="O123" s="501">
        <v>263529600.24</v>
      </c>
      <c r="P123" s="444" t="s">
        <v>698</v>
      </c>
      <c r="Q123" s="444">
        <v>74718970.33</v>
      </c>
      <c r="R123" s="444" t="s">
        <v>698</v>
      </c>
      <c r="S123" s="444" t="s">
        <v>698</v>
      </c>
      <c r="T123" s="444" t="s">
        <v>698</v>
      </c>
      <c r="U123" s="441" t="s">
        <v>1206</v>
      </c>
      <c r="V123" s="442" t="s">
        <v>1207</v>
      </c>
      <c r="W123" s="444">
        <v>382318626.76</v>
      </c>
      <c r="X123" s="444">
        <v>382318626.76</v>
      </c>
      <c r="Y123" s="444" t="s">
        <v>698</v>
      </c>
      <c r="Z123" s="444">
        <v>382318626.76</v>
      </c>
      <c r="AA123" s="444">
        <v>382318626.76</v>
      </c>
      <c r="AB123" s="444" t="s">
        <v>698</v>
      </c>
      <c r="AC123" s="444" t="s">
        <v>698</v>
      </c>
      <c r="AD123" s="445" t="s">
        <v>698</v>
      </c>
      <c r="AE123" s="445" t="s">
        <v>698</v>
      </c>
      <c r="AF123" s="445" t="s">
        <v>698</v>
      </c>
      <c r="AG123" s="445" t="s">
        <v>698</v>
      </c>
      <c r="AH123" s="445" t="s">
        <v>698</v>
      </c>
      <c r="AI123" s="502">
        <v>310437838.58</v>
      </c>
      <c r="AJ123" s="445" t="s">
        <v>698</v>
      </c>
      <c r="AK123" s="445">
        <v>71880788.18</v>
      </c>
      <c r="AL123" s="445" t="s">
        <v>698</v>
      </c>
      <c r="AM123" s="445" t="s">
        <v>698</v>
      </c>
      <c r="AN123" s="446" t="s">
        <v>698</v>
      </c>
    </row>
    <row r="124" spans="1:40" ht="12.75" hidden="1">
      <c r="A124" s="426"/>
      <c r="B124" s="386"/>
      <c r="C124" s="325"/>
      <c r="D124" s="325"/>
      <c r="E124" s="325"/>
      <c r="F124" s="325"/>
      <c r="G124" s="325"/>
      <c r="H124" s="325"/>
      <c r="I124" s="427"/>
      <c r="J124" s="427"/>
      <c r="K124" s="427"/>
      <c r="L124" s="427"/>
      <c r="M124" s="427"/>
      <c r="N124" s="427"/>
      <c r="O124" s="427"/>
      <c r="P124" s="427"/>
      <c r="Q124" s="427"/>
      <c r="R124" s="561" t="s">
        <v>1208</v>
      </c>
      <c r="S124" s="561"/>
      <c r="T124" s="561"/>
      <c r="U124" s="426"/>
      <c r="V124" s="386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561" t="s">
        <v>1209</v>
      </c>
      <c r="AM124" s="561"/>
      <c r="AN124" s="561"/>
    </row>
    <row r="125" spans="1:40" ht="12.75">
      <c r="A125" s="323"/>
      <c r="B125" s="562" t="s">
        <v>654</v>
      </c>
      <c r="C125" s="565" t="s">
        <v>655</v>
      </c>
      <c r="D125" s="566"/>
      <c r="E125" s="566"/>
      <c r="F125" s="566"/>
      <c r="G125" s="566"/>
      <c r="H125" s="566"/>
      <c r="I125" s="566"/>
      <c r="J125" s="566"/>
      <c r="K125" s="566"/>
      <c r="L125" s="566"/>
      <c r="M125" s="566"/>
      <c r="N125" s="566"/>
      <c r="O125" s="566"/>
      <c r="P125" s="566"/>
      <c r="Q125" s="566"/>
      <c r="R125" s="566"/>
      <c r="S125" s="566"/>
      <c r="T125" s="566"/>
      <c r="U125" s="323"/>
      <c r="V125" s="330"/>
      <c r="W125" s="565" t="s">
        <v>656</v>
      </c>
      <c r="X125" s="566"/>
      <c r="Y125" s="566"/>
      <c r="Z125" s="566"/>
      <c r="AA125" s="566"/>
      <c r="AB125" s="566"/>
      <c r="AC125" s="566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</row>
    <row r="126" spans="1:40" ht="12.75">
      <c r="A126" s="323"/>
      <c r="B126" s="563"/>
      <c r="C126" s="557" t="s">
        <v>657</v>
      </c>
      <c r="D126" s="559"/>
      <c r="E126" s="558"/>
      <c r="F126" s="557"/>
      <c r="G126" s="559"/>
      <c r="H126" s="558"/>
      <c r="I126" s="557"/>
      <c r="J126" s="558"/>
      <c r="K126" s="557" t="s">
        <v>658</v>
      </c>
      <c r="L126" s="558"/>
      <c r="M126" s="557"/>
      <c r="N126" s="558"/>
      <c r="O126" s="557"/>
      <c r="P126" s="558"/>
      <c r="Q126" s="557"/>
      <c r="R126" s="558"/>
      <c r="S126" s="557"/>
      <c r="T126" s="559"/>
      <c r="U126" s="323"/>
      <c r="V126" s="330"/>
      <c r="W126" s="557" t="s">
        <v>657</v>
      </c>
      <c r="X126" s="559"/>
      <c r="Y126" s="558"/>
      <c r="Z126" s="557"/>
      <c r="AA126" s="559"/>
      <c r="AB126" s="558"/>
      <c r="AC126" s="557"/>
      <c r="AD126" s="558"/>
      <c r="AE126" s="557" t="s">
        <v>658</v>
      </c>
      <c r="AF126" s="558"/>
      <c r="AG126" s="557"/>
      <c r="AH126" s="558"/>
      <c r="AI126" s="557"/>
      <c r="AJ126" s="558"/>
      <c r="AK126" s="557"/>
      <c r="AL126" s="558"/>
      <c r="AM126" s="557"/>
      <c r="AN126" s="559"/>
    </row>
    <row r="127" spans="1:40" ht="12.75">
      <c r="A127" s="560" t="s">
        <v>1210</v>
      </c>
      <c r="B127" s="563"/>
      <c r="C127" s="549" t="s">
        <v>659</v>
      </c>
      <c r="D127" s="550"/>
      <c r="E127" s="551"/>
      <c r="F127" s="549" t="s">
        <v>660</v>
      </c>
      <c r="G127" s="550"/>
      <c r="H127" s="551"/>
      <c r="I127" s="549" t="s">
        <v>661</v>
      </c>
      <c r="J127" s="551"/>
      <c r="K127" s="549" t="s">
        <v>662</v>
      </c>
      <c r="L127" s="551"/>
      <c r="M127" s="549" t="s">
        <v>663</v>
      </c>
      <c r="N127" s="551"/>
      <c r="O127" s="549" t="s">
        <v>663</v>
      </c>
      <c r="P127" s="551"/>
      <c r="Q127" s="549" t="s">
        <v>658</v>
      </c>
      <c r="R127" s="551"/>
      <c r="S127" s="554" t="s">
        <v>661</v>
      </c>
      <c r="T127" s="555"/>
      <c r="U127" s="556" t="s">
        <v>1210</v>
      </c>
      <c r="V127" s="334" t="s">
        <v>334</v>
      </c>
      <c r="W127" s="549" t="s">
        <v>659</v>
      </c>
      <c r="X127" s="550"/>
      <c r="Y127" s="551"/>
      <c r="Z127" s="549" t="s">
        <v>660</v>
      </c>
      <c r="AA127" s="550"/>
      <c r="AB127" s="551"/>
      <c r="AC127" s="549" t="s">
        <v>661</v>
      </c>
      <c r="AD127" s="551"/>
      <c r="AE127" s="549" t="s">
        <v>662</v>
      </c>
      <c r="AF127" s="551"/>
      <c r="AG127" s="549" t="s">
        <v>663</v>
      </c>
      <c r="AH127" s="551"/>
      <c r="AI127" s="549" t="s">
        <v>663</v>
      </c>
      <c r="AJ127" s="551"/>
      <c r="AK127" s="549" t="s">
        <v>658</v>
      </c>
      <c r="AL127" s="551"/>
      <c r="AM127" s="554" t="s">
        <v>661</v>
      </c>
      <c r="AN127" s="555"/>
    </row>
    <row r="128" spans="1:40" ht="12.75">
      <c r="A128" s="560"/>
      <c r="B128" s="563"/>
      <c r="C128" s="549" t="s">
        <v>665</v>
      </c>
      <c r="D128" s="550"/>
      <c r="E128" s="551"/>
      <c r="F128" s="549" t="s">
        <v>666</v>
      </c>
      <c r="G128" s="550"/>
      <c r="H128" s="551"/>
      <c r="I128" s="549" t="s">
        <v>667</v>
      </c>
      <c r="J128" s="551"/>
      <c r="K128" s="549" t="s">
        <v>668</v>
      </c>
      <c r="L128" s="551"/>
      <c r="M128" s="549" t="s">
        <v>669</v>
      </c>
      <c r="N128" s="551"/>
      <c r="O128" s="549" t="s">
        <v>668</v>
      </c>
      <c r="P128" s="551"/>
      <c r="Q128" s="549" t="s">
        <v>670</v>
      </c>
      <c r="R128" s="551"/>
      <c r="S128" s="554" t="s">
        <v>671</v>
      </c>
      <c r="T128" s="555"/>
      <c r="U128" s="556"/>
      <c r="V128" s="334" t="s">
        <v>679</v>
      </c>
      <c r="W128" s="549" t="s">
        <v>665</v>
      </c>
      <c r="X128" s="550"/>
      <c r="Y128" s="551"/>
      <c r="Z128" s="549" t="s">
        <v>666</v>
      </c>
      <c r="AA128" s="550"/>
      <c r="AB128" s="551"/>
      <c r="AC128" s="549" t="s">
        <v>667</v>
      </c>
      <c r="AD128" s="551"/>
      <c r="AE128" s="549" t="s">
        <v>668</v>
      </c>
      <c r="AF128" s="551"/>
      <c r="AG128" s="549" t="s">
        <v>669</v>
      </c>
      <c r="AH128" s="551"/>
      <c r="AI128" s="549" t="s">
        <v>668</v>
      </c>
      <c r="AJ128" s="551"/>
      <c r="AK128" s="549" t="s">
        <v>670</v>
      </c>
      <c r="AL128" s="551"/>
      <c r="AM128" s="554" t="s">
        <v>671</v>
      </c>
      <c r="AN128" s="555"/>
    </row>
    <row r="129" spans="1:40" ht="12.75">
      <c r="A129" s="560"/>
      <c r="B129" s="563"/>
      <c r="C129" s="549" t="s">
        <v>672</v>
      </c>
      <c r="D129" s="550"/>
      <c r="E129" s="551"/>
      <c r="F129" s="549" t="s">
        <v>673</v>
      </c>
      <c r="G129" s="550"/>
      <c r="H129" s="551"/>
      <c r="I129" s="549" t="s">
        <v>674</v>
      </c>
      <c r="J129" s="551"/>
      <c r="K129" s="549" t="s">
        <v>675</v>
      </c>
      <c r="L129" s="551"/>
      <c r="M129" s="549" t="s">
        <v>676</v>
      </c>
      <c r="N129" s="551"/>
      <c r="O129" s="549" t="s">
        <v>677</v>
      </c>
      <c r="P129" s="551"/>
      <c r="Q129" s="549" t="s">
        <v>678</v>
      </c>
      <c r="R129" s="551"/>
      <c r="S129" s="554" t="s">
        <v>672</v>
      </c>
      <c r="T129" s="555"/>
      <c r="U129" s="556"/>
      <c r="V129" s="330"/>
      <c r="W129" s="549" t="s">
        <v>672</v>
      </c>
      <c r="X129" s="550"/>
      <c r="Y129" s="551"/>
      <c r="Z129" s="549" t="s">
        <v>673</v>
      </c>
      <c r="AA129" s="550"/>
      <c r="AB129" s="551"/>
      <c r="AC129" s="549" t="s">
        <v>674</v>
      </c>
      <c r="AD129" s="551"/>
      <c r="AE129" s="549" t="s">
        <v>675</v>
      </c>
      <c r="AF129" s="551"/>
      <c r="AG129" s="549" t="s">
        <v>676</v>
      </c>
      <c r="AH129" s="551"/>
      <c r="AI129" s="549" t="s">
        <v>677</v>
      </c>
      <c r="AJ129" s="551"/>
      <c r="AK129" s="549" t="s">
        <v>678</v>
      </c>
      <c r="AL129" s="551"/>
      <c r="AM129" s="554" t="s">
        <v>672</v>
      </c>
      <c r="AN129" s="555"/>
    </row>
    <row r="130" spans="1:40" ht="0.75" customHeight="1">
      <c r="A130" s="323"/>
      <c r="B130" s="563"/>
      <c r="C130" s="549" t="s">
        <v>680</v>
      </c>
      <c r="D130" s="550"/>
      <c r="E130" s="551"/>
      <c r="F130" s="331"/>
      <c r="G130" s="332"/>
      <c r="H130" s="332"/>
      <c r="I130" s="549" t="s">
        <v>681</v>
      </c>
      <c r="J130" s="551"/>
      <c r="K130" s="549" t="s">
        <v>682</v>
      </c>
      <c r="L130" s="551"/>
      <c r="M130" s="549"/>
      <c r="N130" s="551"/>
      <c r="O130" s="549"/>
      <c r="P130" s="551"/>
      <c r="Q130" s="549" t="s">
        <v>683</v>
      </c>
      <c r="R130" s="551"/>
      <c r="S130" s="549" t="s">
        <v>684</v>
      </c>
      <c r="T130" s="550"/>
      <c r="U130" s="323"/>
      <c r="V130" s="330"/>
      <c r="W130" s="549" t="s">
        <v>680</v>
      </c>
      <c r="X130" s="550"/>
      <c r="Y130" s="551"/>
      <c r="Z130" s="331"/>
      <c r="AA130" s="332"/>
      <c r="AB130" s="332"/>
      <c r="AC130" s="549" t="s">
        <v>681</v>
      </c>
      <c r="AD130" s="551"/>
      <c r="AE130" s="549" t="s">
        <v>682</v>
      </c>
      <c r="AF130" s="551"/>
      <c r="AG130" s="549"/>
      <c r="AH130" s="551"/>
      <c r="AI130" s="549"/>
      <c r="AJ130" s="551"/>
      <c r="AK130" s="549" t="s">
        <v>683</v>
      </c>
      <c r="AL130" s="551"/>
      <c r="AM130" s="549" t="s">
        <v>684</v>
      </c>
      <c r="AN130" s="550"/>
    </row>
    <row r="131" spans="1:40" ht="12.75" hidden="1">
      <c r="A131" s="323"/>
      <c r="B131" s="563"/>
      <c r="C131" s="331"/>
      <c r="D131" s="332"/>
      <c r="E131" s="333"/>
      <c r="F131" s="331"/>
      <c r="G131" s="332"/>
      <c r="H131" s="332"/>
      <c r="I131" s="549"/>
      <c r="J131" s="551"/>
      <c r="K131" s="549" t="s">
        <v>685</v>
      </c>
      <c r="L131" s="551"/>
      <c r="M131" s="335"/>
      <c r="N131" s="336"/>
      <c r="O131" s="335"/>
      <c r="P131" s="336"/>
      <c r="Q131" s="549"/>
      <c r="R131" s="551"/>
      <c r="S131" s="549" t="s">
        <v>686</v>
      </c>
      <c r="T131" s="550"/>
      <c r="U131" s="323"/>
      <c r="V131" s="330"/>
      <c r="W131" s="331"/>
      <c r="X131" s="332"/>
      <c r="Y131" s="333"/>
      <c r="Z131" s="331"/>
      <c r="AA131" s="332"/>
      <c r="AB131" s="332"/>
      <c r="AC131" s="549"/>
      <c r="AD131" s="551"/>
      <c r="AE131" s="549" t="s">
        <v>685</v>
      </c>
      <c r="AF131" s="551"/>
      <c r="AG131" s="335"/>
      <c r="AH131" s="336"/>
      <c r="AI131" s="335"/>
      <c r="AJ131" s="336"/>
      <c r="AK131" s="549"/>
      <c r="AL131" s="551"/>
      <c r="AM131" s="549" t="s">
        <v>686</v>
      </c>
      <c r="AN131" s="550"/>
    </row>
    <row r="132" spans="1:40" ht="12.75" hidden="1">
      <c r="A132" s="323"/>
      <c r="B132" s="563"/>
      <c r="C132" s="331"/>
      <c r="D132" s="332"/>
      <c r="E132" s="333"/>
      <c r="F132" s="331"/>
      <c r="G132" s="332"/>
      <c r="H132" s="332"/>
      <c r="I132" s="549"/>
      <c r="J132" s="551"/>
      <c r="K132" s="549" t="s">
        <v>687</v>
      </c>
      <c r="L132" s="551"/>
      <c r="M132" s="335"/>
      <c r="N132" s="336"/>
      <c r="O132" s="335"/>
      <c r="P132" s="336"/>
      <c r="Q132" s="331"/>
      <c r="R132" s="333"/>
      <c r="S132" s="552"/>
      <c r="T132" s="553"/>
      <c r="U132" s="323"/>
      <c r="V132" s="330"/>
      <c r="W132" s="331"/>
      <c r="X132" s="332"/>
      <c r="Y132" s="333"/>
      <c r="Z132" s="331"/>
      <c r="AA132" s="332"/>
      <c r="AB132" s="332"/>
      <c r="AC132" s="549"/>
      <c r="AD132" s="551"/>
      <c r="AE132" s="549" t="s">
        <v>687</v>
      </c>
      <c r="AF132" s="551"/>
      <c r="AG132" s="335"/>
      <c r="AH132" s="336"/>
      <c r="AI132" s="335"/>
      <c r="AJ132" s="336"/>
      <c r="AK132" s="331"/>
      <c r="AL132" s="333"/>
      <c r="AM132" s="549"/>
      <c r="AN132" s="550"/>
    </row>
    <row r="133" spans="1:40" ht="12.75">
      <c r="A133" s="323"/>
      <c r="B133" s="563"/>
      <c r="C133" s="337"/>
      <c r="D133" s="546" t="s">
        <v>688</v>
      </c>
      <c r="E133" s="547"/>
      <c r="F133" s="329"/>
      <c r="G133" s="546" t="s">
        <v>688</v>
      </c>
      <c r="H133" s="547"/>
      <c r="I133" s="546" t="s">
        <v>688</v>
      </c>
      <c r="J133" s="547"/>
      <c r="K133" s="546" t="s">
        <v>688</v>
      </c>
      <c r="L133" s="547"/>
      <c r="M133" s="546" t="s">
        <v>688</v>
      </c>
      <c r="N133" s="547"/>
      <c r="O133" s="546" t="s">
        <v>688</v>
      </c>
      <c r="P133" s="547"/>
      <c r="Q133" s="546" t="s">
        <v>688</v>
      </c>
      <c r="R133" s="547"/>
      <c r="S133" s="546" t="s">
        <v>688</v>
      </c>
      <c r="T133" s="548"/>
      <c r="U133" s="323"/>
      <c r="V133" s="330"/>
      <c r="W133" s="337"/>
      <c r="X133" s="546" t="s">
        <v>688</v>
      </c>
      <c r="Y133" s="547"/>
      <c r="Z133" s="329"/>
      <c r="AA133" s="546" t="s">
        <v>688</v>
      </c>
      <c r="AB133" s="547"/>
      <c r="AC133" s="546" t="s">
        <v>688</v>
      </c>
      <c r="AD133" s="547"/>
      <c r="AE133" s="546" t="s">
        <v>688</v>
      </c>
      <c r="AF133" s="547"/>
      <c r="AG133" s="546" t="s">
        <v>688</v>
      </c>
      <c r="AH133" s="547"/>
      <c r="AI133" s="546" t="s">
        <v>688</v>
      </c>
      <c r="AJ133" s="547"/>
      <c r="AK133" s="546" t="s">
        <v>688</v>
      </c>
      <c r="AL133" s="547"/>
      <c r="AM133" s="546" t="s">
        <v>688</v>
      </c>
      <c r="AN133" s="548"/>
    </row>
    <row r="134" spans="1:40" ht="12.75">
      <c r="A134" s="323"/>
      <c r="B134" s="563"/>
      <c r="C134" s="333" t="s">
        <v>689</v>
      </c>
      <c r="D134" s="337" t="s">
        <v>690</v>
      </c>
      <c r="E134" s="333" t="s">
        <v>691</v>
      </c>
      <c r="F134" s="333" t="s">
        <v>689</v>
      </c>
      <c r="G134" s="337" t="s">
        <v>690</v>
      </c>
      <c r="H134" s="333" t="s">
        <v>691</v>
      </c>
      <c r="I134" s="337" t="s">
        <v>690</v>
      </c>
      <c r="J134" s="333" t="s">
        <v>691</v>
      </c>
      <c r="K134" s="337" t="s">
        <v>690</v>
      </c>
      <c r="L134" s="333" t="s">
        <v>691</v>
      </c>
      <c r="M134" s="337" t="s">
        <v>690</v>
      </c>
      <c r="N134" s="333" t="s">
        <v>691</v>
      </c>
      <c r="O134" s="337" t="s">
        <v>690</v>
      </c>
      <c r="P134" s="333" t="s">
        <v>691</v>
      </c>
      <c r="Q134" s="337" t="s">
        <v>690</v>
      </c>
      <c r="R134" s="333" t="s">
        <v>691</v>
      </c>
      <c r="S134" s="337" t="s">
        <v>690</v>
      </c>
      <c r="T134" s="328" t="s">
        <v>691</v>
      </c>
      <c r="U134" s="323"/>
      <c r="V134" s="330"/>
      <c r="W134" s="333" t="s">
        <v>689</v>
      </c>
      <c r="X134" s="337" t="s">
        <v>690</v>
      </c>
      <c r="Y134" s="333" t="s">
        <v>691</v>
      </c>
      <c r="Z134" s="333" t="s">
        <v>689</v>
      </c>
      <c r="AA134" s="337" t="s">
        <v>690</v>
      </c>
      <c r="AB134" s="333" t="s">
        <v>691</v>
      </c>
      <c r="AC134" s="337" t="s">
        <v>690</v>
      </c>
      <c r="AD134" s="333" t="s">
        <v>691</v>
      </c>
      <c r="AE134" s="337" t="s">
        <v>690</v>
      </c>
      <c r="AF134" s="333" t="s">
        <v>691</v>
      </c>
      <c r="AG134" s="337" t="s">
        <v>690</v>
      </c>
      <c r="AH134" s="333" t="s">
        <v>691</v>
      </c>
      <c r="AI134" s="337" t="s">
        <v>690</v>
      </c>
      <c r="AJ134" s="333" t="s">
        <v>691</v>
      </c>
      <c r="AK134" s="337" t="s">
        <v>690</v>
      </c>
      <c r="AL134" s="333" t="s">
        <v>691</v>
      </c>
      <c r="AM134" s="337" t="s">
        <v>690</v>
      </c>
      <c r="AN134" s="328" t="s">
        <v>691</v>
      </c>
    </row>
    <row r="135" spans="1:40" ht="12.75">
      <c r="A135" s="323"/>
      <c r="B135" s="563"/>
      <c r="C135" s="333"/>
      <c r="D135" s="338" t="s">
        <v>692</v>
      </c>
      <c r="E135" s="333" t="s">
        <v>693</v>
      </c>
      <c r="F135" s="318"/>
      <c r="G135" s="338" t="s">
        <v>692</v>
      </c>
      <c r="H135" s="333" t="s">
        <v>693</v>
      </c>
      <c r="I135" s="338" t="s">
        <v>692</v>
      </c>
      <c r="J135" s="333" t="s">
        <v>693</v>
      </c>
      <c r="K135" s="338" t="s">
        <v>692</v>
      </c>
      <c r="L135" s="333" t="s">
        <v>693</v>
      </c>
      <c r="M135" s="338" t="s">
        <v>692</v>
      </c>
      <c r="N135" s="333" t="s">
        <v>693</v>
      </c>
      <c r="O135" s="338" t="s">
        <v>692</v>
      </c>
      <c r="P135" s="333" t="s">
        <v>693</v>
      </c>
      <c r="Q135" s="338" t="s">
        <v>692</v>
      </c>
      <c r="R135" s="333" t="s">
        <v>693</v>
      </c>
      <c r="S135" s="338" t="s">
        <v>692</v>
      </c>
      <c r="T135" s="331" t="s">
        <v>693</v>
      </c>
      <c r="U135" s="323"/>
      <c r="V135" s="330"/>
      <c r="W135" s="333"/>
      <c r="X135" s="338" t="s">
        <v>692</v>
      </c>
      <c r="Y135" s="333" t="s">
        <v>693</v>
      </c>
      <c r="Z135" s="318"/>
      <c r="AA135" s="338" t="s">
        <v>692</v>
      </c>
      <c r="AB135" s="333" t="s">
        <v>693</v>
      </c>
      <c r="AC135" s="338" t="s">
        <v>692</v>
      </c>
      <c r="AD135" s="333" t="s">
        <v>693</v>
      </c>
      <c r="AE135" s="338" t="s">
        <v>692</v>
      </c>
      <c r="AF135" s="333" t="s">
        <v>693</v>
      </c>
      <c r="AG135" s="338" t="s">
        <v>692</v>
      </c>
      <c r="AH135" s="333" t="s">
        <v>693</v>
      </c>
      <c r="AI135" s="338" t="s">
        <v>692</v>
      </c>
      <c r="AJ135" s="333" t="s">
        <v>693</v>
      </c>
      <c r="AK135" s="338" t="s">
        <v>692</v>
      </c>
      <c r="AL135" s="333" t="s">
        <v>693</v>
      </c>
      <c r="AM135" s="338" t="s">
        <v>692</v>
      </c>
      <c r="AN135" s="331" t="s">
        <v>693</v>
      </c>
    </row>
    <row r="136" spans="1:40" ht="12.75">
      <c r="A136" s="428"/>
      <c r="B136" s="564"/>
      <c r="C136" s="336"/>
      <c r="D136" s="340" t="s">
        <v>694</v>
      </c>
      <c r="E136" s="341" t="s">
        <v>695</v>
      </c>
      <c r="F136" s="318"/>
      <c r="G136" s="340" t="s">
        <v>694</v>
      </c>
      <c r="H136" s="341" t="s">
        <v>695</v>
      </c>
      <c r="I136" s="340" t="s">
        <v>694</v>
      </c>
      <c r="J136" s="341" t="s">
        <v>695</v>
      </c>
      <c r="K136" s="340" t="s">
        <v>694</v>
      </c>
      <c r="L136" s="341" t="s">
        <v>695</v>
      </c>
      <c r="M136" s="340" t="s">
        <v>694</v>
      </c>
      <c r="N136" s="341" t="s">
        <v>695</v>
      </c>
      <c r="O136" s="340" t="s">
        <v>694</v>
      </c>
      <c r="P136" s="341" t="s">
        <v>695</v>
      </c>
      <c r="Q136" s="340" t="s">
        <v>694</v>
      </c>
      <c r="R136" s="341" t="s">
        <v>695</v>
      </c>
      <c r="S136" s="340" t="s">
        <v>694</v>
      </c>
      <c r="T136" s="388" t="s">
        <v>695</v>
      </c>
      <c r="U136" s="428"/>
      <c r="V136" s="429"/>
      <c r="W136" s="336"/>
      <c r="X136" s="340" t="s">
        <v>694</v>
      </c>
      <c r="Y136" s="341" t="s">
        <v>695</v>
      </c>
      <c r="Z136" s="318"/>
      <c r="AA136" s="340" t="s">
        <v>694</v>
      </c>
      <c r="AB136" s="341" t="s">
        <v>695</v>
      </c>
      <c r="AC136" s="340" t="s">
        <v>694</v>
      </c>
      <c r="AD136" s="341" t="s">
        <v>695</v>
      </c>
      <c r="AE136" s="340" t="s">
        <v>694</v>
      </c>
      <c r="AF136" s="341" t="s">
        <v>695</v>
      </c>
      <c r="AG136" s="340" t="s">
        <v>694</v>
      </c>
      <c r="AH136" s="341" t="s">
        <v>695</v>
      </c>
      <c r="AI136" s="340" t="s">
        <v>694</v>
      </c>
      <c r="AJ136" s="341" t="s">
        <v>695</v>
      </c>
      <c r="AK136" s="340" t="s">
        <v>694</v>
      </c>
      <c r="AL136" s="341" t="s">
        <v>695</v>
      </c>
      <c r="AM136" s="340" t="s">
        <v>694</v>
      </c>
      <c r="AN136" s="388" t="s">
        <v>695</v>
      </c>
    </row>
    <row r="137" spans="1:40" ht="13.5" thickBot="1">
      <c r="A137" s="342">
        <v>1</v>
      </c>
      <c r="B137" s="343" t="s">
        <v>885</v>
      </c>
      <c r="C137" s="389">
        <v>3</v>
      </c>
      <c r="D137" s="389">
        <v>4</v>
      </c>
      <c r="E137" s="389">
        <v>5</v>
      </c>
      <c r="F137" s="389">
        <v>6</v>
      </c>
      <c r="G137" s="389">
        <v>7</v>
      </c>
      <c r="H137" s="389">
        <v>8</v>
      </c>
      <c r="I137" s="389">
        <v>9</v>
      </c>
      <c r="J137" s="389">
        <v>10</v>
      </c>
      <c r="K137" s="389">
        <v>11</v>
      </c>
      <c r="L137" s="389">
        <v>12</v>
      </c>
      <c r="M137" s="389">
        <v>13</v>
      </c>
      <c r="N137" s="389">
        <v>14</v>
      </c>
      <c r="O137" s="389">
        <v>15</v>
      </c>
      <c r="P137" s="389">
        <v>16</v>
      </c>
      <c r="Q137" s="389">
        <v>17</v>
      </c>
      <c r="R137" s="389">
        <v>18</v>
      </c>
      <c r="S137" s="389">
        <v>19</v>
      </c>
      <c r="T137" s="390">
        <v>20</v>
      </c>
      <c r="U137" s="342">
        <v>1</v>
      </c>
      <c r="V137" s="343" t="s">
        <v>885</v>
      </c>
      <c r="W137" s="389">
        <v>21</v>
      </c>
      <c r="X137" s="389">
        <v>22</v>
      </c>
      <c r="Y137" s="389">
        <v>23</v>
      </c>
      <c r="Z137" s="389">
        <v>24</v>
      </c>
      <c r="AA137" s="389">
        <v>25</v>
      </c>
      <c r="AB137" s="389">
        <v>26</v>
      </c>
      <c r="AC137" s="389">
        <v>27</v>
      </c>
      <c r="AD137" s="389">
        <v>28</v>
      </c>
      <c r="AE137" s="389">
        <v>29</v>
      </c>
      <c r="AF137" s="389">
        <v>30</v>
      </c>
      <c r="AG137" s="389">
        <v>31</v>
      </c>
      <c r="AH137" s="389">
        <v>32</v>
      </c>
      <c r="AI137" s="389">
        <v>33</v>
      </c>
      <c r="AJ137" s="389">
        <v>34</v>
      </c>
      <c r="AK137" s="389">
        <v>35</v>
      </c>
      <c r="AL137" s="389">
        <v>36</v>
      </c>
      <c r="AM137" s="389">
        <v>37</v>
      </c>
      <c r="AN137" s="391">
        <v>38</v>
      </c>
    </row>
    <row r="138" spans="1:40" ht="15" customHeight="1">
      <c r="A138" s="346" t="s">
        <v>1211</v>
      </c>
      <c r="B138" s="447"/>
      <c r="C138" s="448"/>
      <c r="D138" s="448"/>
      <c r="E138" s="448"/>
      <c r="F138" s="448"/>
      <c r="G138" s="448"/>
      <c r="H138" s="448"/>
      <c r="I138" s="449"/>
      <c r="J138" s="449"/>
      <c r="K138" s="449"/>
      <c r="L138" s="449"/>
      <c r="M138" s="449"/>
      <c r="N138" s="449"/>
      <c r="O138" s="449"/>
      <c r="P138" s="449"/>
      <c r="Q138" s="449"/>
      <c r="R138" s="449"/>
      <c r="S138" s="449"/>
      <c r="T138" s="449"/>
      <c r="U138" s="346" t="s">
        <v>1211</v>
      </c>
      <c r="V138" s="447"/>
      <c r="W138" s="449"/>
      <c r="X138" s="449"/>
      <c r="Y138" s="449"/>
      <c r="Z138" s="449"/>
      <c r="AA138" s="449"/>
      <c r="AB138" s="449"/>
      <c r="AC138" s="449"/>
      <c r="AD138" s="450"/>
      <c r="AE138" s="450"/>
      <c r="AF138" s="450"/>
      <c r="AG138" s="450"/>
      <c r="AH138" s="450"/>
      <c r="AI138" s="450"/>
      <c r="AJ138" s="450"/>
      <c r="AK138" s="450"/>
      <c r="AL138" s="450"/>
      <c r="AM138" s="450"/>
      <c r="AN138" s="451"/>
    </row>
    <row r="139" spans="1:40" ht="23.25" customHeight="1">
      <c r="A139" s="357" t="s">
        <v>1212</v>
      </c>
      <c r="B139" s="351" t="s">
        <v>1213</v>
      </c>
      <c r="C139" s="398">
        <v>117814.47</v>
      </c>
      <c r="D139" s="398">
        <v>117814.47</v>
      </c>
      <c r="E139" s="398" t="s">
        <v>698</v>
      </c>
      <c r="F139" s="398">
        <v>117814.47</v>
      </c>
      <c r="G139" s="398">
        <v>117814.47</v>
      </c>
      <c r="H139" s="398" t="s">
        <v>698</v>
      </c>
      <c r="I139" s="354" t="s">
        <v>698</v>
      </c>
      <c r="J139" s="354" t="s">
        <v>698</v>
      </c>
      <c r="K139" s="354" t="s">
        <v>698</v>
      </c>
      <c r="L139" s="354" t="s">
        <v>698</v>
      </c>
      <c r="M139" s="354" t="s">
        <v>698</v>
      </c>
      <c r="N139" s="354" t="s">
        <v>698</v>
      </c>
      <c r="O139" s="354">
        <v>117814.47</v>
      </c>
      <c r="P139" s="354" t="s">
        <v>698</v>
      </c>
      <c r="Q139" s="354" t="s">
        <v>698</v>
      </c>
      <c r="R139" s="354" t="s">
        <v>698</v>
      </c>
      <c r="S139" s="354" t="s">
        <v>698</v>
      </c>
      <c r="T139" s="354" t="s">
        <v>698</v>
      </c>
      <c r="U139" s="357" t="s">
        <v>1212</v>
      </c>
      <c r="V139" s="351" t="s">
        <v>1213</v>
      </c>
      <c r="W139" s="354" t="s">
        <v>698</v>
      </c>
      <c r="X139" s="354" t="s">
        <v>698</v>
      </c>
      <c r="Y139" s="354" t="s">
        <v>698</v>
      </c>
      <c r="Z139" s="354" t="s">
        <v>698</v>
      </c>
      <c r="AA139" s="354" t="s">
        <v>698</v>
      </c>
      <c r="AB139" s="354" t="s">
        <v>698</v>
      </c>
      <c r="AC139" s="354" t="s">
        <v>698</v>
      </c>
      <c r="AD139" s="355" t="s">
        <v>698</v>
      </c>
      <c r="AE139" s="355" t="s">
        <v>698</v>
      </c>
      <c r="AF139" s="355" t="s">
        <v>698</v>
      </c>
      <c r="AG139" s="355" t="s">
        <v>698</v>
      </c>
      <c r="AH139" s="355" t="s">
        <v>698</v>
      </c>
      <c r="AI139" s="355" t="s">
        <v>698</v>
      </c>
      <c r="AJ139" s="355" t="s">
        <v>698</v>
      </c>
      <c r="AK139" s="355" t="s">
        <v>698</v>
      </c>
      <c r="AL139" s="355" t="s">
        <v>698</v>
      </c>
      <c r="AM139" s="355" t="s">
        <v>698</v>
      </c>
      <c r="AN139" s="356" t="s">
        <v>698</v>
      </c>
    </row>
    <row r="140" spans="1:40" ht="21" customHeight="1">
      <c r="A140" s="359" t="s">
        <v>1214</v>
      </c>
      <c r="B140" s="351" t="s">
        <v>1215</v>
      </c>
      <c r="C140" s="398">
        <v>4174854.05</v>
      </c>
      <c r="D140" s="398">
        <v>4174854.05</v>
      </c>
      <c r="E140" s="398" t="s">
        <v>698</v>
      </c>
      <c r="F140" s="398">
        <v>4174854.05</v>
      </c>
      <c r="G140" s="398">
        <v>4174854.05</v>
      </c>
      <c r="H140" s="398" t="s">
        <v>698</v>
      </c>
      <c r="I140" s="361" t="s">
        <v>698</v>
      </c>
      <c r="J140" s="361" t="s">
        <v>698</v>
      </c>
      <c r="K140" s="361" t="s">
        <v>698</v>
      </c>
      <c r="L140" s="361" t="s">
        <v>698</v>
      </c>
      <c r="M140" s="361" t="s">
        <v>698</v>
      </c>
      <c r="N140" s="361" t="s">
        <v>698</v>
      </c>
      <c r="O140" s="361">
        <v>2883841.17</v>
      </c>
      <c r="P140" s="361" t="s">
        <v>698</v>
      </c>
      <c r="Q140" s="361">
        <v>1291012.88</v>
      </c>
      <c r="R140" s="361" t="s">
        <v>698</v>
      </c>
      <c r="S140" s="361" t="s">
        <v>698</v>
      </c>
      <c r="T140" s="361" t="s">
        <v>698</v>
      </c>
      <c r="U140" s="359" t="s">
        <v>1214</v>
      </c>
      <c r="V140" s="351" t="s">
        <v>1215</v>
      </c>
      <c r="W140" s="361">
        <v>1549969.54</v>
      </c>
      <c r="X140" s="361">
        <v>1549969.54</v>
      </c>
      <c r="Y140" s="361" t="s">
        <v>698</v>
      </c>
      <c r="Z140" s="361">
        <v>1549969.54</v>
      </c>
      <c r="AA140" s="361">
        <v>1549969.54</v>
      </c>
      <c r="AB140" s="361" t="s">
        <v>698</v>
      </c>
      <c r="AC140" s="361" t="s">
        <v>698</v>
      </c>
      <c r="AD140" s="362" t="s">
        <v>698</v>
      </c>
      <c r="AE140" s="362" t="s">
        <v>698</v>
      </c>
      <c r="AF140" s="362" t="s">
        <v>698</v>
      </c>
      <c r="AG140" s="362" t="s">
        <v>698</v>
      </c>
      <c r="AH140" s="362" t="s">
        <v>698</v>
      </c>
      <c r="AI140" s="362">
        <v>599763.96</v>
      </c>
      <c r="AJ140" s="362" t="s">
        <v>698</v>
      </c>
      <c r="AK140" s="362">
        <v>950205.58</v>
      </c>
      <c r="AL140" s="362" t="s">
        <v>698</v>
      </c>
      <c r="AM140" s="362" t="s">
        <v>698</v>
      </c>
      <c r="AN140" s="358" t="s">
        <v>698</v>
      </c>
    </row>
    <row r="141" spans="1:40" ht="25.5" customHeight="1">
      <c r="A141" s="359" t="s">
        <v>1216</v>
      </c>
      <c r="B141" s="371" t="s">
        <v>1217</v>
      </c>
      <c r="C141" s="400">
        <v>1250018.01</v>
      </c>
      <c r="D141" s="400">
        <v>1250018.01</v>
      </c>
      <c r="E141" s="400" t="s">
        <v>698</v>
      </c>
      <c r="F141" s="400">
        <v>1250018.01</v>
      </c>
      <c r="G141" s="400">
        <v>1250018.01</v>
      </c>
      <c r="H141" s="400" t="s">
        <v>698</v>
      </c>
      <c r="I141" s="367" t="s">
        <v>698</v>
      </c>
      <c r="J141" s="367" t="s">
        <v>698</v>
      </c>
      <c r="K141" s="367" t="s">
        <v>698</v>
      </c>
      <c r="L141" s="367" t="s">
        <v>698</v>
      </c>
      <c r="M141" s="367" t="s">
        <v>698</v>
      </c>
      <c r="N141" s="367" t="s">
        <v>698</v>
      </c>
      <c r="O141" s="367">
        <v>1240514.04</v>
      </c>
      <c r="P141" s="367" t="s">
        <v>698</v>
      </c>
      <c r="Q141" s="367">
        <v>9503.97</v>
      </c>
      <c r="R141" s="367" t="s">
        <v>698</v>
      </c>
      <c r="S141" s="367" t="s">
        <v>698</v>
      </c>
      <c r="T141" s="367" t="s">
        <v>698</v>
      </c>
      <c r="U141" s="359" t="s">
        <v>1216</v>
      </c>
      <c r="V141" s="371" t="s">
        <v>1217</v>
      </c>
      <c r="W141" s="367">
        <v>-212699.48</v>
      </c>
      <c r="X141" s="367">
        <v>-212699.48</v>
      </c>
      <c r="Y141" s="367" t="s">
        <v>698</v>
      </c>
      <c r="Z141" s="367">
        <v>-212699.48</v>
      </c>
      <c r="AA141" s="367">
        <v>-212699.48</v>
      </c>
      <c r="AB141" s="367" t="s">
        <v>698</v>
      </c>
      <c r="AC141" s="367" t="s">
        <v>698</v>
      </c>
      <c r="AD141" s="380" t="s">
        <v>698</v>
      </c>
      <c r="AE141" s="380" t="s">
        <v>698</v>
      </c>
      <c r="AF141" s="380" t="s">
        <v>698</v>
      </c>
      <c r="AG141" s="380" t="s">
        <v>698</v>
      </c>
      <c r="AH141" s="380" t="s">
        <v>698</v>
      </c>
      <c r="AI141" s="380">
        <v>-185590.39</v>
      </c>
      <c r="AJ141" s="380" t="s">
        <v>698</v>
      </c>
      <c r="AK141" s="380">
        <v>-27109.09</v>
      </c>
      <c r="AL141" s="380" t="s">
        <v>698</v>
      </c>
      <c r="AM141" s="380" t="s">
        <v>698</v>
      </c>
      <c r="AN141" s="381" t="s">
        <v>698</v>
      </c>
    </row>
    <row r="142" spans="1:40" ht="24" customHeight="1">
      <c r="A142" s="452" t="s">
        <v>1163</v>
      </c>
      <c r="B142" s="364"/>
      <c r="C142" s="453"/>
      <c r="D142" s="454"/>
      <c r="E142" s="454"/>
      <c r="F142" s="454"/>
      <c r="G142" s="454"/>
      <c r="H142" s="454"/>
      <c r="I142" s="454"/>
      <c r="J142" s="454"/>
      <c r="K142" s="454"/>
      <c r="L142" s="454"/>
      <c r="M142" s="454"/>
      <c r="N142" s="454"/>
      <c r="O142" s="454"/>
      <c r="P142" s="454"/>
      <c r="Q142" s="454"/>
      <c r="R142" s="454"/>
      <c r="S142" s="454"/>
      <c r="T142" s="454"/>
      <c r="U142" s="452" t="s">
        <v>1163</v>
      </c>
      <c r="V142" s="364"/>
      <c r="W142" s="367"/>
      <c r="X142" s="367"/>
      <c r="Y142" s="367"/>
      <c r="Z142" s="367"/>
      <c r="AA142" s="367"/>
      <c r="AB142" s="367"/>
      <c r="AC142" s="367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9"/>
    </row>
    <row r="143" spans="1:40" ht="36" customHeight="1">
      <c r="A143" s="370" t="s">
        <v>1218</v>
      </c>
      <c r="B143" s="351" t="s">
        <v>1219</v>
      </c>
      <c r="C143" s="400">
        <v>699116.02</v>
      </c>
      <c r="D143" s="400">
        <v>699116.02</v>
      </c>
      <c r="E143" s="400" t="s">
        <v>698</v>
      </c>
      <c r="F143" s="400">
        <v>699116.02</v>
      </c>
      <c r="G143" s="400">
        <v>699116.02</v>
      </c>
      <c r="H143" s="400" t="s">
        <v>698</v>
      </c>
      <c r="I143" s="379" t="s">
        <v>698</v>
      </c>
      <c r="J143" s="379" t="s">
        <v>698</v>
      </c>
      <c r="K143" s="379" t="s">
        <v>698</v>
      </c>
      <c r="L143" s="379" t="s">
        <v>698</v>
      </c>
      <c r="M143" s="379" t="s">
        <v>698</v>
      </c>
      <c r="N143" s="379" t="s">
        <v>698</v>
      </c>
      <c r="O143" s="379">
        <v>545625.12</v>
      </c>
      <c r="P143" s="379" t="s">
        <v>698</v>
      </c>
      <c r="Q143" s="379">
        <v>153490.9</v>
      </c>
      <c r="R143" s="379" t="s">
        <v>698</v>
      </c>
      <c r="S143" s="379" t="s">
        <v>698</v>
      </c>
      <c r="T143" s="379" t="s">
        <v>698</v>
      </c>
      <c r="U143" s="455" t="s">
        <v>1218</v>
      </c>
      <c r="V143" s="351" t="s">
        <v>1219</v>
      </c>
      <c r="W143" s="379">
        <v>141805.19</v>
      </c>
      <c r="X143" s="379">
        <v>141805.19</v>
      </c>
      <c r="Y143" s="379" t="s">
        <v>698</v>
      </c>
      <c r="Z143" s="379">
        <v>141805.19</v>
      </c>
      <c r="AA143" s="379">
        <v>141805.19</v>
      </c>
      <c r="AB143" s="379" t="s">
        <v>698</v>
      </c>
      <c r="AC143" s="379" t="s">
        <v>698</v>
      </c>
      <c r="AD143" s="355" t="s">
        <v>698</v>
      </c>
      <c r="AE143" s="355" t="s">
        <v>698</v>
      </c>
      <c r="AF143" s="355" t="s">
        <v>698</v>
      </c>
      <c r="AG143" s="355" t="s">
        <v>698</v>
      </c>
      <c r="AH143" s="355" t="s">
        <v>698</v>
      </c>
      <c r="AI143" s="355">
        <v>31544.92</v>
      </c>
      <c r="AJ143" s="355" t="s">
        <v>698</v>
      </c>
      <c r="AK143" s="355">
        <v>110260.27</v>
      </c>
      <c r="AL143" s="355" t="s">
        <v>698</v>
      </c>
      <c r="AM143" s="355" t="s">
        <v>698</v>
      </c>
      <c r="AN143" s="356" t="s">
        <v>698</v>
      </c>
    </row>
    <row r="144" spans="1:40" ht="25.5" customHeight="1">
      <c r="A144" s="370" t="s">
        <v>1220</v>
      </c>
      <c r="B144" s="375" t="s">
        <v>1221</v>
      </c>
      <c r="C144" s="361">
        <v>556524.21</v>
      </c>
      <c r="D144" s="437">
        <v>556524.21</v>
      </c>
      <c r="E144" s="437" t="s">
        <v>698</v>
      </c>
      <c r="F144" s="437">
        <v>556524.21</v>
      </c>
      <c r="G144" s="437">
        <v>556524.21</v>
      </c>
      <c r="H144" s="437" t="s">
        <v>698</v>
      </c>
      <c r="I144" s="361" t="s">
        <v>698</v>
      </c>
      <c r="J144" s="361" t="s">
        <v>698</v>
      </c>
      <c r="K144" s="361" t="s">
        <v>698</v>
      </c>
      <c r="L144" s="361" t="s">
        <v>698</v>
      </c>
      <c r="M144" s="361" t="s">
        <v>698</v>
      </c>
      <c r="N144" s="361" t="s">
        <v>698</v>
      </c>
      <c r="O144" s="361">
        <v>684224.53</v>
      </c>
      <c r="P144" s="361" t="s">
        <v>698</v>
      </c>
      <c r="Q144" s="361">
        <v>-127700.32</v>
      </c>
      <c r="R144" s="361" t="s">
        <v>698</v>
      </c>
      <c r="S144" s="361" t="s">
        <v>698</v>
      </c>
      <c r="T144" s="361" t="s">
        <v>698</v>
      </c>
      <c r="U144" s="438" t="s">
        <v>1222</v>
      </c>
      <c r="V144" s="375" t="s">
        <v>1221</v>
      </c>
      <c r="W144" s="367">
        <v>-366354.35</v>
      </c>
      <c r="X144" s="367">
        <v>-366354.35</v>
      </c>
      <c r="Y144" s="367" t="s">
        <v>698</v>
      </c>
      <c r="Z144" s="367">
        <v>-366354.35</v>
      </c>
      <c r="AA144" s="367">
        <v>-366354.35</v>
      </c>
      <c r="AB144" s="367" t="s">
        <v>698</v>
      </c>
      <c r="AC144" s="367" t="s">
        <v>698</v>
      </c>
      <c r="AD144" s="362" t="s">
        <v>698</v>
      </c>
      <c r="AE144" s="362" t="s">
        <v>698</v>
      </c>
      <c r="AF144" s="362" t="s">
        <v>698</v>
      </c>
      <c r="AG144" s="362" t="s">
        <v>698</v>
      </c>
      <c r="AH144" s="362" t="s">
        <v>698</v>
      </c>
      <c r="AI144" s="362">
        <v>-213854.11</v>
      </c>
      <c r="AJ144" s="362" t="s">
        <v>698</v>
      </c>
      <c r="AK144" s="362">
        <v>-152500.24</v>
      </c>
      <c r="AL144" s="362" t="s">
        <v>698</v>
      </c>
      <c r="AM144" s="362" t="s">
        <v>698</v>
      </c>
      <c r="AN144" s="358" t="s">
        <v>698</v>
      </c>
    </row>
    <row r="145" spans="1:40" ht="21" customHeight="1">
      <c r="A145" s="370" t="s">
        <v>1223</v>
      </c>
      <c r="B145" s="375" t="s">
        <v>1224</v>
      </c>
      <c r="C145" s="437" t="s">
        <v>698</v>
      </c>
      <c r="D145" s="437" t="s">
        <v>698</v>
      </c>
      <c r="E145" s="437" t="s">
        <v>698</v>
      </c>
      <c r="F145" s="437" t="s">
        <v>698</v>
      </c>
      <c r="G145" s="402" t="s">
        <v>698</v>
      </c>
      <c r="H145" s="402" t="s">
        <v>698</v>
      </c>
      <c r="I145" s="367" t="s">
        <v>698</v>
      </c>
      <c r="J145" s="367" t="s">
        <v>698</v>
      </c>
      <c r="K145" s="367" t="s">
        <v>698</v>
      </c>
      <c r="L145" s="367" t="s">
        <v>698</v>
      </c>
      <c r="M145" s="367" t="s">
        <v>698</v>
      </c>
      <c r="N145" s="367" t="s">
        <v>698</v>
      </c>
      <c r="O145" s="367" t="s">
        <v>698</v>
      </c>
      <c r="P145" s="367" t="s">
        <v>698</v>
      </c>
      <c r="Q145" s="367" t="s">
        <v>698</v>
      </c>
      <c r="R145" s="367" t="s">
        <v>698</v>
      </c>
      <c r="S145" s="367" t="s">
        <v>698</v>
      </c>
      <c r="T145" s="367" t="s">
        <v>698</v>
      </c>
      <c r="U145" s="438" t="s">
        <v>1223</v>
      </c>
      <c r="V145" s="375" t="s">
        <v>1224</v>
      </c>
      <c r="W145" s="367" t="s">
        <v>698</v>
      </c>
      <c r="X145" s="367" t="s">
        <v>698</v>
      </c>
      <c r="Y145" s="367" t="s">
        <v>698</v>
      </c>
      <c r="Z145" s="367" t="s">
        <v>698</v>
      </c>
      <c r="AA145" s="367" t="s">
        <v>698</v>
      </c>
      <c r="AB145" s="367" t="s">
        <v>698</v>
      </c>
      <c r="AC145" s="367" t="s">
        <v>698</v>
      </c>
      <c r="AD145" s="362" t="s">
        <v>698</v>
      </c>
      <c r="AE145" s="362" t="s">
        <v>698</v>
      </c>
      <c r="AF145" s="362" t="s">
        <v>698</v>
      </c>
      <c r="AG145" s="362" t="s">
        <v>698</v>
      </c>
      <c r="AH145" s="362" t="s">
        <v>698</v>
      </c>
      <c r="AI145" s="362" t="s">
        <v>698</v>
      </c>
      <c r="AJ145" s="362" t="s">
        <v>698</v>
      </c>
      <c r="AK145" s="362" t="s">
        <v>698</v>
      </c>
      <c r="AL145" s="362" t="s">
        <v>698</v>
      </c>
      <c r="AM145" s="362" t="s">
        <v>698</v>
      </c>
      <c r="AN145" s="358" t="s">
        <v>698</v>
      </c>
    </row>
    <row r="146" spans="1:40" ht="22.5" customHeight="1">
      <c r="A146" s="370" t="s">
        <v>1225</v>
      </c>
      <c r="B146" s="375" t="s">
        <v>1226</v>
      </c>
      <c r="C146" s="437" t="s">
        <v>698</v>
      </c>
      <c r="D146" s="437" t="s">
        <v>698</v>
      </c>
      <c r="E146" s="437" t="s">
        <v>698</v>
      </c>
      <c r="F146" s="437" t="s">
        <v>698</v>
      </c>
      <c r="G146" s="402" t="s">
        <v>698</v>
      </c>
      <c r="H146" s="402" t="s">
        <v>698</v>
      </c>
      <c r="I146" s="367" t="s">
        <v>698</v>
      </c>
      <c r="J146" s="367" t="s">
        <v>698</v>
      </c>
      <c r="K146" s="367" t="s">
        <v>698</v>
      </c>
      <c r="L146" s="367" t="s">
        <v>698</v>
      </c>
      <c r="M146" s="367" t="s">
        <v>698</v>
      </c>
      <c r="N146" s="367" t="s">
        <v>698</v>
      </c>
      <c r="O146" s="367" t="s">
        <v>698</v>
      </c>
      <c r="P146" s="367" t="s">
        <v>698</v>
      </c>
      <c r="Q146" s="367" t="s">
        <v>698</v>
      </c>
      <c r="R146" s="367" t="s">
        <v>698</v>
      </c>
      <c r="S146" s="367" t="s">
        <v>698</v>
      </c>
      <c r="T146" s="367" t="s">
        <v>698</v>
      </c>
      <c r="U146" s="438" t="s">
        <v>1225</v>
      </c>
      <c r="V146" s="375" t="s">
        <v>1226</v>
      </c>
      <c r="W146" s="367" t="s">
        <v>698</v>
      </c>
      <c r="X146" s="367" t="s">
        <v>698</v>
      </c>
      <c r="Y146" s="367" t="s">
        <v>698</v>
      </c>
      <c r="Z146" s="367" t="s">
        <v>698</v>
      </c>
      <c r="AA146" s="367" t="s">
        <v>698</v>
      </c>
      <c r="AB146" s="367" t="s">
        <v>698</v>
      </c>
      <c r="AC146" s="367" t="s">
        <v>698</v>
      </c>
      <c r="AD146" s="362" t="s">
        <v>698</v>
      </c>
      <c r="AE146" s="362" t="s">
        <v>698</v>
      </c>
      <c r="AF146" s="362" t="s">
        <v>698</v>
      </c>
      <c r="AG146" s="362" t="s">
        <v>698</v>
      </c>
      <c r="AH146" s="362" t="s">
        <v>698</v>
      </c>
      <c r="AI146" s="362" t="s">
        <v>698</v>
      </c>
      <c r="AJ146" s="362" t="s">
        <v>698</v>
      </c>
      <c r="AK146" s="362" t="s">
        <v>698</v>
      </c>
      <c r="AL146" s="362" t="s">
        <v>698</v>
      </c>
      <c r="AM146" s="362" t="s">
        <v>698</v>
      </c>
      <c r="AN146" s="358" t="s">
        <v>698</v>
      </c>
    </row>
    <row r="147" spans="1:40" ht="13.5" customHeight="1">
      <c r="A147" s="370" t="s">
        <v>1227</v>
      </c>
      <c r="B147" s="375" t="s">
        <v>1228</v>
      </c>
      <c r="C147" s="437" t="s">
        <v>698</v>
      </c>
      <c r="D147" s="437" t="s">
        <v>698</v>
      </c>
      <c r="E147" s="437" t="s">
        <v>698</v>
      </c>
      <c r="F147" s="437" t="s">
        <v>698</v>
      </c>
      <c r="G147" s="402" t="s">
        <v>698</v>
      </c>
      <c r="H147" s="402" t="s">
        <v>698</v>
      </c>
      <c r="I147" s="367" t="s">
        <v>698</v>
      </c>
      <c r="J147" s="367" t="s">
        <v>698</v>
      </c>
      <c r="K147" s="367" t="s">
        <v>698</v>
      </c>
      <c r="L147" s="367" t="s">
        <v>698</v>
      </c>
      <c r="M147" s="367" t="s">
        <v>698</v>
      </c>
      <c r="N147" s="367" t="s">
        <v>698</v>
      </c>
      <c r="O147" s="367" t="s">
        <v>698</v>
      </c>
      <c r="P147" s="367" t="s">
        <v>698</v>
      </c>
      <c r="Q147" s="367" t="s">
        <v>698</v>
      </c>
      <c r="R147" s="367" t="s">
        <v>698</v>
      </c>
      <c r="S147" s="367" t="s">
        <v>698</v>
      </c>
      <c r="T147" s="367" t="s">
        <v>698</v>
      </c>
      <c r="U147" s="438" t="s">
        <v>1227</v>
      </c>
      <c r="V147" s="375" t="s">
        <v>1228</v>
      </c>
      <c r="W147" s="367" t="s">
        <v>698</v>
      </c>
      <c r="X147" s="367" t="s">
        <v>698</v>
      </c>
      <c r="Y147" s="367" t="s">
        <v>698</v>
      </c>
      <c r="Z147" s="367" t="s">
        <v>698</v>
      </c>
      <c r="AA147" s="367" t="s">
        <v>698</v>
      </c>
      <c r="AB147" s="367" t="s">
        <v>698</v>
      </c>
      <c r="AC147" s="367" t="s">
        <v>698</v>
      </c>
      <c r="AD147" s="362" t="s">
        <v>698</v>
      </c>
      <c r="AE147" s="362" t="s">
        <v>698</v>
      </c>
      <c r="AF147" s="362" t="s">
        <v>698</v>
      </c>
      <c r="AG147" s="362" t="s">
        <v>698</v>
      </c>
      <c r="AH147" s="362" t="s">
        <v>698</v>
      </c>
      <c r="AI147" s="362" t="s">
        <v>698</v>
      </c>
      <c r="AJ147" s="362" t="s">
        <v>698</v>
      </c>
      <c r="AK147" s="362" t="s">
        <v>698</v>
      </c>
      <c r="AL147" s="362" t="s">
        <v>698</v>
      </c>
      <c r="AM147" s="362" t="s">
        <v>698</v>
      </c>
      <c r="AN147" s="358" t="s">
        <v>698</v>
      </c>
    </row>
    <row r="148" spans="1:40" ht="21" customHeight="1">
      <c r="A148" s="370" t="s">
        <v>1229</v>
      </c>
      <c r="B148" s="371" t="s">
        <v>1230</v>
      </c>
      <c r="C148" s="437">
        <v>-5622.22</v>
      </c>
      <c r="D148" s="437">
        <v>-5622.22</v>
      </c>
      <c r="E148" s="437" t="s">
        <v>698</v>
      </c>
      <c r="F148" s="437">
        <v>-5622.22</v>
      </c>
      <c r="G148" s="402">
        <v>-5622.22</v>
      </c>
      <c r="H148" s="402" t="s">
        <v>698</v>
      </c>
      <c r="I148" s="367" t="s">
        <v>698</v>
      </c>
      <c r="J148" s="367" t="s">
        <v>698</v>
      </c>
      <c r="K148" s="367" t="s">
        <v>698</v>
      </c>
      <c r="L148" s="367" t="s">
        <v>698</v>
      </c>
      <c r="M148" s="367" t="s">
        <v>698</v>
      </c>
      <c r="N148" s="367" t="s">
        <v>698</v>
      </c>
      <c r="O148" s="367">
        <v>10664.39</v>
      </c>
      <c r="P148" s="367" t="s">
        <v>698</v>
      </c>
      <c r="Q148" s="367">
        <v>-16286.61</v>
      </c>
      <c r="R148" s="367" t="s">
        <v>698</v>
      </c>
      <c r="S148" s="367" t="s">
        <v>698</v>
      </c>
      <c r="T148" s="367" t="s">
        <v>698</v>
      </c>
      <c r="U148" s="455" t="s">
        <v>1229</v>
      </c>
      <c r="V148" s="371" t="s">
        <v>1230</v>
      </c>
      <c r="W148" s="367">
        <v>-1486.1</v>
      </c>
      <c r="X148" s="367">
        <v>-1486.1</v>
      </c>
      <c r="Y148" s="367" t="s">
        <v>698</v>
      </c>
      <c r="Z148" s="367">
        <v>-1486.1</v>
      </c>
      <c r="AA148" s="367">
        <v>-1486.1</v>
      </c>
      <c r="AB148" s="367" t="s">
        <v>698</v>
      </c>
      <c r="AC148" s="367" t="s">
        <v>698</v>
      </c>
      <c r="AD148" s="380" t="s">
        <v>698</v>
      </c>
      <c r="AE148" s="380" t="s">
        <v>698</v>
      </c>
      <c r="AF148" s="380" t="s">
        <v>698</v>
      </c>
      <c r="AG148" s="380" t="s">
        <v>698</v>
      </c>
      <c r="AH148" s="380" t="s">
        <v>698</v>
      </c>
      <c r="AI148" s="380">
        <v>-524.57</v>
      </c>
      <c r="AJ148" s="380" t="s">
        <v>698</v>
      </c>
      <c r="AK148" s="380">
        <v>-961.53</v>
      </c>
      <c r="AL148" s="380" t="s">
        <v>698</v>
      </c>
      <c r="AM148" s="380" t="s">
        <v>698</v>
      </c>
      <c r="AN148" s="381" t="s">
        <v>698</v>
      </c>
    </row>
    <row r="149" spans="1:40" ht="24" customHeight="1">
      <c r="A149" s="357" t="s">
        <v>1231</v>
      </c>
      <c r="B149" s="375" t="s">
        <v>1232</v>
      </c>
      <c r="C149" s="400">
        <v>67646.58</v>
      </c>
      <c r="D149" s="400">
        <v>67646.58</v>
      </c>
      <c r="E149" s="400" t="s">
        <v>698</v>
      </c>
      <c r="F149" s="400">
        <v>67646.58</v>
      </c>
      <c r="G149" s="361">
        <v>67646.58</v>
      </c>
      <c r="H149" s="437" t="s">
        <v>698</v>
      </c>
      <c r="I149" s="367" t="s">
        <v>698</v>
      </c>
      <c r="J149" s="367" t="s">
        <v>698</v>
      </c>
      <c r="K149" s="367" t="s">
        <v>698</v>
      </c>
      <c r="L149" s="367" t="s">
        <v>698</v>
      </c>
      <c r="M149" s="367" t="s">
        <v>698</v>
      </c>
      <c r="N149" s="367" t="s">
        <v>698</v>
      </c>
      <c r="O149" s="367">
        <v>67646.58</v>
      </c>
      <c r="P149" s="367" t="s">
        <v>698</v>
      </c>
      <c r="Q149" s="367" t="s">
        <v>698</v>
      </c>
      <c r="R149" s="367" t="s">
        <v>698</v>
      </c>
      <c r="S149" s="367" t="s">
        <v>698</v>
      </c>
      <c r="T149" s="367" t="s">
        <v>698</v>
      </c>
      <c r="U149" s="357" t="s">
        <v>1231</v>
      </c>
      <c r="V149" s="375" t="s">
        <v>1232</v>
      </c>
      <c r="W149" s="361">
        <v>30461.23</v>
      </c>
      <c r="X149" s="361">
        <v>30461.23</v>
      </c>
      <c r="Y149" s="361" t="s">
        <v>698</v>
      </c>
      <c r="Z149" s="361">
        <v>30461.23</v>
      </c>
      <c r="AA149" s="361">
        <v>30461.23</v>
      </c>
      <c r="AB149" s="361" t="s">
        <v>698</v>
      </c>
      <c r="AC149" s="361" t="s">
        <v>698</v>
      </c>
      <c r="AD149" s="362" t="s">
        <v>698</v>
      </c>
      <c r="AE149" s="362" t="s">
        <v>698</v>
      </c>
      <c r="AF149" s="362" t="s">
        <v>698</v>
      </c>
      <c r="AG149" s="362" t="s">
        <v>698</v>
      </c>
      <c r="AH149" s="362" t="s">
        <v>698</v>
      </c>
      <c r="AI149" s="362">
        <v>30461.23</v>
      </c>
      <c r="AJ149" s="362" t="s">
        <v>698</v>
      </c>
      <c r="AK149" s="362" t="s">
        <v>698</v>
      </c>
      <c r="AL149" s="362" t="s">
        <v>698</v>
      </c>
      <c r="AM149" s="362" t="s">
        <v>698</v>
      </c>
      <c r="AN149" s="358" t="s">
        <v>698</v>
      </c>
    </row>
    <row r="150" spans="1:40" ht="12.75" customHeight="1">
      <c r="A150" s="363" t="s">
        <v>1191</v>
      </c>
      <c r="B150" s="371"/>
      <c r="C150" s="402"/>
      <c r="D150" s="402"/>
      <c r="E150" s="402"/>
      <c r="F150" s="402"/>
      <c r="G150" s="402"/>
      <c r="H150" s="402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3" t="s">
        <v>1191</v>
      </c>
      <c r="V150" s="371"/>
      <c r="W150" s="379"/>
      <c r="X150" s="379"/>
      <c r="Y150" s="379"/>
      <c r="Z150" s="379"/>
      <c r="AA150" s="379"/>
      <c r="AB150" s="379"/>
      <c r="AC150" s="379"/>
      <c r="AD150" s="380"/>
      <c r="AE150" s="380"/>
      <c r="AF150" s="380"/>
      <c r="AG150" s="380"/>
      <c r="AH150" s="380"/>
      <c r="AI150" s="380"/>
      <c r="AJ150" s="380"/>
      <c r="AK150" s="380"/>
      <c r="AL150" s="380"/>
      <c r="AM150" s="380"/>
      <c r="AN150" s="381"/>
    </row>
    <row r="151" spans="1:40" ht="22.5" customHeight="1">
      <c r="A151" s="370" t="s">
        <v>1233</v>
      </c>
      <c r="B151" s="371" t="s">
        <v>1234</v>
      </c>
      <c r="C151" s="456" t="s">
        <v>698</v>
      </c>
      <c r="D151" s="456" t="s">
        <v>698</v>
      </c>
      <c r="E151" s="456" t="s">
        <v>698</v>
      </c>
      <c r="F151" s="456" t="s">
        <v>698</v>
      </c>
      <c r="G151" s="456" t="s">
        <v>698</v>
      </c>
      <c r="H151" s="456" t="s">
        <v>698</v>
      </c>
      <c r="I151" s="456" t="s">
        <v>698</v>
      </c>
      <c r="J151" s="456" t="s">
        <v>698</v>
      </c>
      <c r="K151" s="456" t="s">
        <v>698</v>
      </c>
      <c r="L151" s="456" t="s">
        <v>698</v>
      </c>
      <c r="M151" s="456" t="s">
        <v>698</v>
      </c>
      <c r="N151" s="456" t="s">
        <v>698</v>
      </c>
      <c r="O151" s="456" t="s">
        <v>698</v>
      </c>
      <c r="P151" s="456" t="s">
        <v>698</v>
      </c>
      <c r="Q151" s="456" t="s">
        <v>698</v>
      </c>
      <c r="R151" s="456" t="s">
        <v>698</v>
      </c>
      <c r="S151" s="456" t="s">
        <v>698</v>
      </c>
      <c r="T151" s="456" t="s">
        <v>698</v>
      </c>
      <c r="U151" s="455" t="s">
        <v>1233</v>
      </c>
      <c r="V151" s="371" t="s">
        <v>1234</v>
      </c>
      <c r="W151" s="457" t="s">
        <v>698</v>
      </c>
      <c r="X151" s="457" t="s">
        <v>698</v>
      </c>
      <c r="Y151" s="457" t="s">
        <v>698</v>
      </c>
      <c r="Z151" s="457" t="s">
        <v>698</v>
      </c>
      <c r="AA151" s="457" t="s">
        <v>698</v>
      </c>
      <c r="AB151" s="457" t="s">
        <v>698</v>
      </c>
      <c r="AC151" s="457" t="s">
        <v>698</v>
      </c>
      <c r="AD151" s="457" t="s">
        <v>698</v>
      </c>
      <c r="AE151" s="457" t="s">
        <v>698</v>
      </c>
      <c r="AF151" s="457" t="s">
        <v>698</v>
      </c>
      <c r="AG151" s="457" t="s">
        <v>698</v>
      </c>
      <c r="AH151" s="457" t="s">
        <v>698</v>
      </c>
      <c r="AI151" s="457" t="s">
        <v>698</v>
      </c>
      <c r="AJ151" s="457" t="s">
        <v>698</v>
      </c>
      <c r="AK151" s="457" t="s">
        <v>698</v>
      </c>
      <c r="AL151" s="457" t="s">
        <v>698</v>
      </c>
      <c r="AM151" s="457" t="s">
        <v>698</v>
      </c>
      <c r="AN151" s="458" t="s">
        <v>698</v>
      </c>
    </row>
    <row r="152" spans="1:40" ht="27" customHeight="1">
      <c r="A152" s="370" t="s">
        <v>1235</v>
      </c>
      <c r="B152" s="375" t="s">
        <v>1236</v>
      </c>
      <c r="C152" s="361" t="s">
        <v>698</v>
      </c>
      <c r="D152" s="437" t="s">
        <v>698</v>
      </c>
      <c r="E152" s="437" t="s">
        <v>698</v>
      </c>
      <c r="F152" s="437" t="s">
        <v>698</v>
      </c>
      <c r="G152" s="437" t="s">
        <v>698</v>
      </c>
      <c r="H152" s="437" t="s">
        <v>698</v>
      </c>
      <c r="I152" s="437" t="s">
        <v>698</v>
      </c>
      <c r="J152" s="437" t="s">
        <v>698</v>
      </c>
      <c r="K152" s="437" t="s">
        <v>698</v>
      </c>
      <c r="L152" s="437" t="s">
        <v>698</v>
      </c>
      <c r="M152" s="437" t="s">
        <v>698</v>
      </c>
      <c r="N152" s="437" t="s">
        <v>698</v>
      </c>
      <c r="O152" s="437" t="s">
        <v>698</v>
      </c>
      <c r="P152" s="437" t="s">
        <v>698</v>
      </c>
      <c r="Q152" s="437" t="s">
        <v>698</v>
      </c>
      <c r="R152" s="437" t="s">
        <v>698</v>
      </c>
      <c r="S152" s="437" t="s">
        <v>698</v>
      </c>
      <c r="T152" s="437" t="s">
        <v>698</v>
      </c>
      <c r="U152" s="455" t="s">
        <v>1235</v>
      </c>
      <c r="V152" s="375" t="s">
        <v>1236</v>
      </c>
      <c r="W152" s="361" t="s">
        <v>698</v>
      </c>
      <c r="X152" s="361" t="s">
        <v>698</v>
      </c>
      <c r="Y152" s="361" t="s">
        <v>698</v>
      </c>
      <c r="Z152" s="361" t="s">
        <v>698</v>
      </c>
      <c r="AA152" s="361" t="s">
        <v>698</v>
      </c>
      <c r="AB152" s="361" t="s">
        <v>698</v>
      </c>
      <c r="AC152" s="361" t="s">
        <v>698</v>
      </c>
      <c r="AD152" s="362" t="s">
        <v>698</v>
      </c>
      <c r="AE152" s="362" t="s">
        <v>698</v>
      </c>
      <c r="AF152" s="362" t="s">
        <v>698</v>
      </c>
      <c r="AG152" s="362" t="s">
        <v>698</v>
      </c>
      <c r="AH152" s="362" t="s">
        <v>698</v>
      </c>
      <c r="AI152" s="362" t="s">
        <v>698</v>
      </c>
      <c r="AJ152" s="362" t="s">
        <v>698</v>
      </c>
      <c r="AK152" s="362" t="s">
        <v>698</v>
      </c>
      <c r="AL152" s="362" t="s">
        <v>698</v>
      </c>
      <c r="AM152" s="362" t="s">
        <v>698</v>
      </c>
      <c r="AN152" s="358" t="s">
        <v>698</v>
      </c>
    </row>
    <row r="153" spans="1:40" ht="24" customHeight="1">
      <c r="A153" s="370" t="s">
        <v>1237</v>
      </c>
      <c r="B153" s="375" t="s">
        <v>1238</v>
      </c>
      <c r="C153" s="437">
        <v>67646.58</v>
      </c>
      <c r="D153" s="437">
        <v>67646.58</v>
      </c>
      <c r="E153" s="437" t="s">
        <v>698</v>
      </c>
      <c r="F153" s="437">
        <v>67646.58</v>
      </c>
      <c r="G153" s="437">
        <v>67646.58</v>
      </c>
      <c r="H153" s="437" t="s">
        <v>698</v>
      </c>
      <c r="I153" s="361" t="s">
        <v>698</v>
      </c>
      <c r="J153" s="361" t="s">
        <v>698</v>
      </c>
      <c r="K153" s="361" t="s">
        <v>698</v>
      </c>
      <c r="L153" s="361" t="s">
        <v>698</v>
      </c>
      <c r="M153" s="361" t="s">
        <v>698</v>
      </c>
      <c r="N153" s="361" t="s">
        <v>698</v>
      </c>
      <c r="O153" s="361">
        <v>67646.58</v>
      </c>
      <c r="P153" s="361" t="s">
        <v>698</v>
      </c>
      <c r="Q153" s="361" t="s">
        <v>698</v>
      </c>
      <c r="R153" s="361" t="s">
        <v>698</v>
      </c>
      <c r="S153" s="361" t="s">
        <v>698</v>
      </c>
      <c r="T153" s="361" t="s">
        <v>698</v>
      </c>
      <c r="U153" s="438" t="s">
        <v>1237</v>
      </c>
      <c r="V153" s="375" t="s">
        <v>1238</v>
      </c>
      <c r="W153" s="361">
        <v>30461.23</v>
      </c>
      <c r="X153" s="361">
        <v>30461.23</v>
      </c>
      <c r="Y153" s="361" t="s">
        <v>698</v>
      </c>
      <c r="Z153" s="361">
        <v>30461.23</v>
      </c>
      <c r="AA153" s="361">
        <v>30461.23</v>
      </c>
      <c r="AB153" s="361" t="s">
        <v>698</v>
      </c>
      <c r="AC153" s="361" t="s">
        <v>698</v>
      </c>
      <c r="AD153" s="362" t="s">
        <v>698</v>
      </c>
      <c r="AE153" s="362" t="s">
        <v>698</v>
      </c>
      <c r="AF153" s="362" t="s">
        <v>698</v>
      </c>
      <c r="AG153" s="362" t="s">
        <v>698</v>
      </c>
      <c r="AH153" s="362" t="s">
        <v>698</v>
      </c>
      <c r="AI153" s="362">
        <v>30461.23</v>
      </c>
      <c r="AJ153" s="362" t="s">
        <v>698</v>
      </c>
      <c r="AK153" s="362" t="s">
        <v>698</v>
      </c>
      <c r="AL153" s="362" t="s">
        <v>698</v>
      </c>
      <c r="AM153" s="362" t="s">
        <v>698</v>
      </c>
      <c r="AN153" s="358" t="s">
        <v>698</v>
      </c>
    </row>
    <row r="154" spans="1:40" ht="13.5" customHeight="1" thickBot="1">
      <c r="A154" s="370" t="s">
        <v>1239</v>
      </c>
      <c r="B154" s="375" t="s">
        <v>1240</v>
      </c>
      <c r="C154" s="402" t="s">
        <v>698</v>
      </c>
      <c r="D154" s="402" t="s">
        <v>698</v>
      </c>
      <c r="E154" s="402" t="s">
        <v>698</v>
      </c>
      <c r="F154" s="402" t="s">
        <v>698</v>
      </c>
      <c r="G154" s="402" t="s">
        <v>698</v>
      </c>
      <c r="H154" s="402" t="s">
        <v>698</v>
      </c>
      <c r="I154" s="367" t="s">
        <v>698</v>
      </c>
      <c r="J154" s="367" t="s">
        <v>698</v>
      </c>
      <c r="K154" s="367" t="s">
        <v>698</v>
      </c>
      <c r="L154" s="367" t="s">
        <v>698</v>
      </c>
      <c r="M154" s="367" t="s">
        <v>698</v>
      </c>
      <c r="N154" s="367" t="s">
        <v>698</v>
      </c>
      <c r="O154" s="367" t="s">
        <v>698</v>
      </c>
      <c r="P154" s="367" t="s">
        <v>698</v>
      </c>
      <c r="Q154" s="367" t="s">
        <v>698</v>
      </c>
      <c r="R154" s="367" t="s">
        <v>698</v>
      </c>
      <c r="S154" s="367" t="s">
        <v>698</v>
      </c>
      <c r="T154" s="367" t="s">
        <v>698</v>
      </c>
      <c r="U154" s="455" t="s">
        <v>1239</v>
      </c>
      <c r="V154" s="375" t="s">
        <v>1240</v>
      </c>
      <c r="W154" s="367" t="s">
        <v>698</v>
      </c>
      <c r="X154" s="367" t="s">
        <v>698</v>
      </c>
      <c r="Y154" s="367" t="s">
        <v>698</v>
      </c>
      <c r="Z154" s="367" t="s">
        <v>698</v>
      </c>
      <c r="AA154" s="367" t="s">
        <v>698</v>
      </c>
      <c r="AB154" s="367" t="s">
        <v>698</v>
      </c>
      <c r="AC154" s="367" t="s">
        <v>698</v>
      </c>
      <c r="AD154" s="368" t="s">
        <v>698</v>
      </c>
      <c r="AE154" s="368" t="s">
        <v>698</v>
      </c>
      <c r="AF154" s="368" t="s">
        <v>698</v>
      </c>
      <c r="AG154" s="368" t="s">
        <v>698</v>
      </c>
      <c r="AH154" s="368" t="s">
        <v>698</v>
      </c>
      <c r="AI154" s="368" t="s">
        <v>698</v>
      </c>
      <c r="AJ154" s="368" t="s">
        <v>698</v>
      </c>
      <c r="AK154" s="368" t="s">
        <v>698</v>
      </c>
      <c r="AL154" s="368" t="s">
        <v>698</v>
      </c>
      <c r="AM154" s="368" t="s">
        <v>698</v>
      </c>
      <c r="AN154" s="369" t="s">
        <v>698</v>
      </c>
    </row>
    <row r="155" spans="1:40" ht="26.25" customHeight="1" thickBot="1">
      <c r="A155" s="459" t="s">
        <v>1241</v>
      </c>
      <c r="B155" s="407" t="s">
        <v>1242</v>
      </c>
      <c r="C155" s="408">
        <v>5610333.11</v>
      </c>
      <c r="D155" s="409">
        <v>5610333.11</v>
      </c>
      <c r="E155" s="409" t="s">
        <v>698</v>
      </c>
      <c r="F155" s="409">
        <v>5610333.11</v>
      </c>
      <c r="G155" s="409">
        <v>5610333.11</v>
      </c>
      <c r="H155" s="409" t="s">
        <v>698</v>
      </c>
      <c r="I155" s="408" t="s">
        <v>698</v>
      </c>
      <c r="J155" s="408" t="s">
        <v>698</v>
      </c>
      <c r="K155" s="408" t="s">
        <v>698</v>
      </c>
      <c r="L155" s="408" t="s">
        <v>698</v>
      </c>
      <c r="M155" s="408" t="s">
        <v>698</v>
      </c>
      <c r="N155" s="408" t="s">
        <v>698</v>
      </c>
      <c r="O155" s="408">
        <v>4309816.26</v>
      </c>
      <c r="P155" s="408" t="s">
        <v>698</v>
      </c>
      <c r="Q155" s="408">
        <v>1300516.85</v>
      </c>
      <c r="R155" s="408" t="s">
        <v>698</v>
      </c>
      <c r="S155" s="408" t="s">
        <v>698</v>
      </c>
      <c r="T155" s="408" t="s">
        <v>698</v>
      </c>
      <c r="U155" s="459" t="s">
        <v>1241</v>
      </c>
      <c r="V155" s="407" t="s">
        <v>1242</v>
      </c>
      <c r="W155" s="408">
        <v>1367731.29</v>
      </c>
      <c r="X155" s="408">
        <v>1367731.29</v>
      </c>
      <c r="Y155" s="408" t="s">
        <v>698</v>
      </c>
      <c r="Z155" s="408">
        <v>1367731.29</v>
      </c>
      <c r="AA155" s="408">
        <v>1367731.29</v>
      </c>
      <c r="AB155" s="408" t="s">
        <v>698</v>
      </c>
      <c r="AC155" s="408" t="s">
        <v>698</v>
      </c>
      <c r="AD155" s="410" t="s">
        <v>698</v>
      </c>
      <c r="AE155" s="410" t="s">
        <v>698</v>
      </c>
      <c r="AF155" s="410" t="s">
        <v>698</v>
      </c>
      <c r="AG155" s="410" t="s">
        <v>698</v>
      </c>
      <c r="AH155" s="410" t="s">
        <v>698</v>
      </c>
      <c r="AI155" s="410">
        <v>444634.8</v>
      </c>
      <c r="AJ155" s="410" t="s">
        <v>698</v>
      </c>
      <c r="AK155" s="410">
        <v>923096.49</v>
      </c>
      <c r="AL155" s="410" t="s">
        <v>698</v>
      </c>
      <c r="AM155" s="410" t="s">
        <v>698</v>
      </c>
      <c r="AN155" s="411" t="s">
        <v>698</v>
      </c>
    </row>
    <row r="156" spans="1:40" ht="18.75" customHeight="1">
      <c r="A156" s="460" t="s">
        <v>1243</v>
      </c>
      <c r="B156" s="371"/>
      <c r="C156" s="461"/>
      <c r="D156" s="462"/>
      <c r="E156" s="462"/>
      <c r="F156" s="462"/>
      <c r="G156" s="462"/>
      <c r="H156" s="462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0" t="s">
        <v>1243</v>
      </c>
      <c r="V156" s="371"/>
      <c r="W156" s="379"/>
      <c r="X156" s="379"/>
      <c r="Y156" s="379"/>
      <c r="Z156" s="379"/>
      <c r="AA156" s="379"/>
      <c r="AB156" s="379"/>
      <c r="AC156" s="379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1"/>
    </row>
    <row r="157" spans="1:40" ht="25.5" customHeight="1">
      <c r="A157" s="357" t="s">
        <v>1244</v>
      </c>
      <c r="B157" s="351" t="s">
        <v>1245</v>
      </c>
      <c r="C157" s="354">
        <v>332638237.46</v>
      </c>
      <c r="D157" s="398">
        <v>332638237.46</v>
      </c>
      <c r="E157" s="398" t="s">
        <v>698</v>
      </c>
      <c r="F157" s="398">
        <v>332638237.46</v>
      </c>
      <c r="G157" s="398">
        <v>332638237.46</v>
      </c>
      <c r="H157" s="398" t="s">
        <v>698</v>
      </c>
      <c r="I157" s="354" t="s">
        <v>698</v>
      </c>
      <c r="J157" s="354" t="s">
        <v>698</v>
      </c>
      <c r="K157" s="354" t="s">
        <v>698</v>
      </c>
      <c r="L157" s="354" t="s">
        <v>698</v>
      </c>
      <c r="M157" s="354" t="s">
        <v>698</v>
      </c>
      <c r="N157" s="354" t="s">
        <v>698</v>
      </c>
      <c r="O157" s="354">
        <v>259219783.98</v>
      </c>
      <c r="P157" s="354" t="s">
        <v>698</v>
      </c>
      <c r="Q157" s="354">
        <v>73418453.48</v>
      </c>
      <c r="R157" s="354" t="s">
        <v>698</v>
      </c>
      <c r="S157" s="354" t="s">
        <v>698</v>
      </c>
      <c r="T157" s="354" t="s">
        <v>698</v>
      </c>
      <c r="U157" s="357" t="s">
        <v>1244</v>
      </c>
      <c r="V157" s="351" t="s">
        <v>1245</v>
      </c>
      <c r="W157" s="354">
        <v>380950895.47</v>
      </c>
      <c r="X157" s="354">
        <v>380950895.47</v>
      </c>
      <c r="Y157" s="354" t="s">
        <v>698</v>
      </c>
      <c r="Z157" s="354">
        <v>380950895.47</v>
      </c>
      <c r="AA157" s="354">
        <v>380950895.47</v>
      </c>
      <c r="AB157" s="354" t="s">
        <v>698</v>
      </c>
      <c r="AC157" s="354" t="s">
        <v>698</v>
      </c>
      <c r="AD157" s="355" t="s">
        <v>698</v>
      </c>
      <c r="AE157" s="355" t="s">
        <v>698</v>
      </c>
      <c r="AF157" s="355" t="s">
        <v>698</v>
      </c>
      <c r="AG157" s="355" t="s">
        <v>698</v>
      </c>
      <c r="AH157" s="355" t="s">
        <v>698</v>
      </c>
      <c r="AI157" s="355">
        <v>309993203.78</v>
      </c>
      <c r="AJ157" s="355" t="s">
        <v>698</v>
      </c>
      <c r="AK157" s="355">
        <v>70957691.69</v>
      </c>
      <c r="AL157" s="355" t="s">
        <v>698</v>
      </c>
      <c r="AM157" s="355" t="s">
        <v>698</v>
      </c>
      <c r="AN157" s="356" t="s">
        <v>698</v>
      </c>
    </row>
    <row r="158" spans="1:40" ht="28.5" customHeight="1">
      <c r="A158" s="430" t="s">
        <v>1246</v>
      </c>
      <c r="B158" s="351" t="s">
        <v>1247</v>
      </c>
      <c r="C158" s="463">
        <v>330858002.84</v>
      </c>
      <c r="D158" s="463">
        <v>330858002.84</v>
      </c>
      <c r="E158" s="463" t="s">
        <v>698</v>
      </c>
      <c r="F158" s="463">
        <v>330858002.84</v>
      </c>
      <c r="G158" s="463">
        <v>330858002.84</v>
      </c>
      <c r="H158" s="463" t="s">
        <v>698</v>
      </c>
      <c r="I158" s="464" t="s">
        <v>698</v>
      </c>
      <c r="J158" s="464" t="s">
        <v>698</v>
      </c>
      <c r="K158" s="464" t="s">
        <v>698</v>
      </c>
      <c r="L158" s="464" t="s">
        <v>698</v>
      </c>
      <c r="M158" s="464" t="s">
        <v>698</v>
      </c>
      <c r="N158" s="464" t="s">
        <v>698</v>
      </c>
      <c r="O158" s="464">
        <v>257991840.07</v>
      </c>
      <c r="P158" s="464" t="s">
        <v>698</v>
      </c>
      <c r="Q158" s="464">
        <v>72866162.77</v>
      </c>
      <c r="R158" s="464" t="s">
        <v>698</v>
      </c>
      <c r="S158" s="464" t="s">
        <v>698</v>
      </c>
      <c r="T158" s="464" t="s">
        <v>698</v>
      </c>
      <c r="U158" s="430" t="s">
        <v>1246</v>
      </c>
      <c r="V158" s="351" t="s">
        <v>1247</v>
      </c>
      <c r="W158" s="361">
        <v>360350719.41</v>
      </c>
      <c r="X158" s="361">
        <v>360350719.41</v>
      </c>
      <c r="Y158" s="361" t="s">
        <v>698</v>
      </c>
      <c r="Z158" s="361">
        <v>360350719.41</v>
      </c>
      <c r="AA158" s="361">
        <v>360350719.41</v>
      </c>
      <c r="AB158" s="361" t="s">
        <v>698</v>
      </c>
      <c r="AC158" s="361" t="s">
        <v>698</v>
      </c>
      <c r="AD158" s="362" t="s">
        <v>698</v>
      </c>
      <c r="AE158" s="362" t="s">
        <v>698</v>
      </c>
      <c r="AF158" s="362" t="s">
        <v>698</v>
      </c>
      <c r="AG158" s="362" t="s">
        <v>698</v>
      </c>
      <c r="AH158" s="362" t="s">
        <v>698</v>
      </c>
      <c r="AI158" s="362">
        <v>290422217.56</v>
      </c>
      <c r="AJ158" s="362" t="s">
        <v>698</v>
      </c>
      <c r="AK158" s="362">
        <v>69928501.85</v>
      </c>
      <c r="AL158" s="362" t="s">
        <v>698</v>
      </c>
      <c r="AM158" s="362" t="s">
        <v>698</v>
      </c>
      <c r="AN158" s="358" t="s">
        <v>698</v>
      </c>
    </row>
    <row r="159" spans="1:40" ht="26.25" customHeight="1">
      <c r="A159" s="430" t="s">
        <v>1248</v>
      </c>
      <c r="B159" s="364" t="s">
        <v>1249</v>
      </c>
      <c r="C159" s="463">
        <v>330858002.84</v>
      </c>
      <c r="D159" s="463">
        <v>330858002.84</v>
      </c>
      <c r="E159" s="463" t="s">
        <v>698</v>
      </c>
      <c r="F159" s="463">
        <v>330858002.84</v>
      </c>
      <c r="G159" s="463">
        <v>330858002.84</v>
      </c>
      <c r="H159" s="463" t="s">
        <v>698</v>
      </c>
      <c r="I159" s="465" t="s">
        <v>698</v>
      </c>
      <c r="J159" s="465" t="s">
        <v>698</v>
      </c>
      <c r="K159" s="465" t="s">
        <v>698</v>
      </c>
      <c r="L159" s="465" t="s">
        <v>698</v>
      </c>
      <c r="M159" s="465" t="s">
        <v>698</v>
      </c>
      <c r="N159" s="465" t="s">
        <v>698</v>
      </c>
      <c r="O159" s="465">
        <v>257991840.07</v>
      </c>
      <c r="P159" s="465" t="s">
        <v>698</v>
      </c>
      <c r="Q159" s="465">
        <v>72866162.77</v>
      </c>
      <c r="R159" s="465" t="s">
        <v>698</v>
      </c>
      <c r="S159" s="465" t="s">
        <v>698</v>
      </c>
      <c r="T159" s="465" t="s">
        <v>698</v>
      </c>
      <c r="U159" s="430" t="s">
        <v>1248</v>
      </c>
      <c r="V159" s="364" t="s">
        <v>1249</v>
      </c>
      <c r="W159" s="361">
        <v>360350719.41</v>
      </c>
      <c r="X159" s="361">
        <v>360350719.41</v>
      </c>
      <c r="Y159" s="361" t="s">
        <v>698</v>
      </c>
      <c r="Z159" s="361">
        <v>360350719.41</v>
      </c>
      <c r="AA159" s="361">
        <v>360350719.41</v>
      </c>
      <c r="AB159" s="361" t="s">
        <v>698</v>
      </c>
      <c r="AC159" s="361" t="s">
        <v>698</v>
      </c>
      <c r="AD159" s="368" t="s">
        <v>698</v>
      </c>
      <c r="AE159" s="368" t="s">
        <v>698</v>
      </c>
      <c r="AF159" s="368" t="s">
        <v>698</v>
      </c>
      <c r="AG159" s="368" t="s">
        <v>698</v>
      </c>
      <c r="AH159" s="368" t="s">
        <v>698</v>
      </c>
      <c r="AI159" s="368">
        <v>290422217.56</v>
      </c>
      <c r="AJ159" s="368" t="s">
        <v>698</v>
      </c>
      <c r="AK159" s="368">
        <v>69928501.85</v>
      </c>
      <c r="AL159" s="368" t="s">
        <v>698</v>
      </c>
      <c r="AM159" s="368" t="s">
        <v>698</v>
      </c>
      <c r="AN159" s="369" t="s">
        <v>698</v>
      </c>
    </row>
    <row r="160" spans="1:40" ht="24" customHeight="1">
      <c r="A160" s="466" t="s">
        <v>1250</v>
      </c>
      <c r="B160" s="364" t="s">
        <v>1251</v>
      </c>
      <c r="C160" s="467" t="s">
        <v>698</v>
      </c>
      <c r="D160" s="467" t="s">
        <v>698</v>
      </c>
      <c r="E160" s="467" t="s">
        <v>698</v>
      </c>
      <c r="F160" s="467" t="s">
        <v>698</v>
      </c>
      <c r="G160" s="467" t="s">
        <v>698</v>
      </c>
      <c r="H160" s="467" t="s">
        <v>698</v>
      </c>
      <c r="I160" s="465" t="s">
        <v>698</v>
      </c>
      <c r="J160" s="465" t="s">
        <v>698</v>
      </c>
      <c r="K160" s="465" t="s">
        <v>698</v>
      </c>
      <c r="L160" s="465" t="s">
        <v>698</v>
      </c>
      <c r="M160" s="465" t="s">
        <v>698</v>
      </c>
      <c r="N160" s="465" t="s">
        <v>698</v>
      </c>
      <c r="O160" s="465" t="s">
        <v>698</v>
      </c>
      <c r="P160" s="465" t="s">
        <v>698</v>
      </c>
      <c r="Q160" s="465" t="s">
        <v>698</v>
      </c>
      <c r="R160" s="465" t="s">
        <v>698</v>
      </c>
      <c r="S160" s="465" t="s">
        <v>698</v>
      </c>
      <c r="T160" s="465" t="s">
        <v>698</v>
      </c>
      <c r="U160" s="466" t="s">
        <v>1250</v>
      </c>
      <c r="V160" s="364" t="s">
        <v>1251</v>
      </c>
      <c r="W160" s="361" t="s">
        <v>698</v>
      </c>
      <c r="X160" s="361" t="s">
        <v>698</v>
      </c>
      <c r="Y160" s="361" t="s">
        <v>698</v>
      </c>
      <c r="Z160" s="361" t="s">
        <v>698</v>
      </c>
      <c r="AA160" s="361" t="s">
        <v>698</v>
      </c>
      <c r="AB160" s="361" t="s">
        <v>698</v>
      </c>
      <c r="AC160" s="361" t="s">
        <v>698</v>
      </c>
      <c r="AD160" s="368" t="s">
        <v>698</v>
      </c>
      <c r="AE160" s="368" t="s">
        <v>698</v>
      </c>
      <c r="AF160" s="368" t="s">
        <v>698</v>
      </c>
      <c r="AG160" s="368" t="s">
        <v>698</v>
      </c>
      <c r="AH160" s="368" t="s">
        <v>698</v>
      </c>
      <c r="AI160" s="368" t="s">
        <v>698</v>
      </c>
      <c r="AJ160" s="368" t="s">
        <v>698</v>
      </c>
      <c r="AK160" s="368" t="s">
        <v>698</v>
      </c>
      <c r="AL160" s="368" t="s">
        <v>698</v>
      </c>
      <c r="AM160" s="368" t="s">
        <v>698</v>
      </c>
      <c r="AN160" s="369" t="s">
        <v>698</v>
      </c>
    </row>
    <row r="161" spans="1:40" ht="27.75" customHeight="1">
      <c r="A161" s="430" t="s">
        <v>1252</v>
      </c>
      <c r="B161" s="375" t="s">
        <v>1253</v>
      </c>
      <c r="C161" s="467">
        <v>1780234.62</v>
      </c>
      <c r="D161" s="467">
        <v>1780234.62</v>
      </c>
      <c r="E161" s="467" t="s">
        <v>698</v>
      </c>
      <c r="F161" s="467">
        <v>1780234.62</v>
      </c>
      <c r="G161" s="467">
        <v>1780234.62</v>
      </c>
      <c r="H161" s="467" t="s">
        <v>698</v>
      </c>
      <c r="I161" s="465" t="s">
        <v>698</v>
      </c>
      <c r="J161" s="465" t="s">
        <v>698</v>
      </c>
      <c r="K161" s="465" t="s">
        <v>698</v>
      </c>
      <c r="L161" s="465" t="s">
        <v>698</v>
      </c>
      <c r="M161" s="465" t="s">
        <v>698</v>
      </c>
      <c r="N161" s="465" t="s">
        <v>698</v>
      </c>
      <c r="O161" s="465">
        <v>1227943.91</v>
      </c>
      <c r="P161" s="465" t="s">
        <v>698</v>
      </c>
      <c r="Q161" s="465">
        <v>552290.71</v>
      </c>
      <c r="R161" s="465" t="s">
        <v>698</v>
      </c>
      <c r="S161" s="465" t="s">
        <v>698</v>
      </c>
      <c r="T161" s="465" t="s">
        <v>698</v>
      </c>
      <c r="U161" s="430" t="s">
        <v>1252</v>
      </c>
      <c r="V161" s="375" t="s">
        <v>1253</v>
      </c>
      <c r="W161" s="361">
        <v>20600176.06</v>
      </c>
      <c r="X161" s="361">
        <v>20600176.06</v>
      </c>
      <c r="Y161" s="361" t="s">
        <v>698</v>
      </c>
      <c r="Z161" s="361">
        <v>20600176.06</v>
      </c>
      <c r="AA161" s="361">
        <v>20600176.06</v>
      </c>
      <c r="AB161" s="361" t="s">
        <v>698</v>
      </c>
      <c r="AC161" s="361" t="s">
        <v>698</v>
      </c>
      <c r="AD161" s="368" t="s">
        <v>698</v>
      </c>
      <c r="AE161" s="368" t="s">
        <v>698</v>
      </c>
      <c r="AF161" s="368" t="s">
        <v>698</v>
      </c>
      <c r="AG161" s="368" t="s">
        <v>698</v>
      </c>
      <c r="AH161" s="368" t="s">
        <v>698</v>
      </c>
      <c r="AI161" s="368">
        <v>19570986.22</v>
      </c>
      <c r="AJ161" s="368" t="s">
        <v>698</v>
      </c>
      <c r="AK161" s="368">
        <v>1029189.84</v>
      </c>
      <c r="AL161" s="368" t="s">
        <v>698</v>
      </c>
      <c r="AM161" s="368" t="s">
        <v>698</v>
      </c>
      <c r="AN161" s="369" t="s">
        <v>698</v>
      </c>
    </row>
    <row r="162" spans="1:40" ht="24.75" customHeight="1">
      <c r="A162" s="468" t="s">
        <v>1254</v>
      </c>
      <c r="B162" s="364" t="s">
        <v>1255</v>
      </c>
      <c r="C162" s="467">
        <v>1780234.62</v>
      </c>
      <c r="D162" s="467">
        <v>1780234.62</v>
      </c>
      <c r="E162" s="467" t="s">
        <v>698</v>
      </c>
      <c r="F162" s="467">
        <v>1780234.62</v>
      </c>
      <c r="G162" s="467">
        <v>1780234.62</v>
      </c>
      <c r="H162" s="467" t="s">
        <v>698</v>
      </c>
      <c r="I162" s="469" t="s">
        <v>698</v>
      </c>
      <c r="J162" s="469" t="s">
        <v>698</v>
      </c>
      <c r="K162" s="469" t="s">
        <v>698</v>
      </c>
      <c r="L162" s="469" t="s">
        <v>698</v>
      </c>
      <c r="M162" s="469" t="s">
        <v>698</v>
      </c>
      <c r="N162" s="469" t="s">
        <v>698</v>
      </c>
      <c r="O162" s="469">
        <v>1227943.91</v>
      </c>
      <c r="P162" s="469" t="s">
        <v>698</v>
      </c>
      <c r="Q162" s="469">
        <v>552290.71</v>
      </c>
      <c r="R162" s="469" t="s">
        <v>698</v>
      </c>
      <c r="S162" s="469" t="s">
        <v>698</v>
      </c>
      <c r="T162" s="469" t="s">
        <v>698</v>
      </c>
      <c r="U162" s="468" t="s">
        <v>1254</v>
      </c>
      <c r="V162" s="364" t="s">
        <v>1255</v>
      </c>
      <c r="W162" s="367">
        <v>20600176.06</v>
      </c>
      <c r="X162" s="367">
        <v>20600176.06</v>
      </c>
      <c r="Y162" s="367" t="s">
        <v>698</v>
      </c>
      <c r="Z162" s="367">
        <v>20600176.06</v>
      </c>
      <c r="AA162" s="367">
        <v>20600176.06</v>
      </c>
      <c r="AB162" s="367" t="s">
        <v>698</v>
      </c>
      <c r="AC162" s="367" t="s">
        <v>698</v>
      </c>
      <c r="AD162" s="368" t="s">
        <v>698</v>
      </c>
      <c r="AE162" s="368" t="s">
        <v>698</v>
      </c>
      <c r="AF162" s="368" t="s">
        <v>698</v>
      </c>
      <c r="AG162" s="368" t="s">
        <v>698</v>
      </c>
      <c r="AH162" s="368" t="s">
        <v>698</v>
      </c>
      <c r="AI162" s="368">
        <v>19570986.22</v>
      </c>
      <c r="AJ162" s="368" t="s">
        <v>698</v>
      </c>
      <c r="AK162" s="368">
        <v>1029189.84</v>
      </c>
      <c r="AL162" s="368" t="s">
        <v>698</v>
      </c>
      <c r="AM162" s="368" t="s">
        <v>698</v>
      </c>
      <c r="AN162" s="369" t="s">
        <v>698</v>
      </c>
    </row>
    <row r="163" spans="1:40" ht="24.75" customHeight="1">
      <c r="A163" s="470" t="s">
        <v>1256</v>
      </c>
      <c r="B163" s="375" t="s">
        <v>1257</v>
      </c>
      <c r="C163" s="465" t="s">
        <v>698</v>
      </c>
      <c r="D163" s="471" t="s">
        <v>698</v>
      </c>
      <c r="E163" s="471" t="s">
        <v>698</v>
      </c>
      <c r="F163" s="471" t="s">
        <v>698</v>
      </c>
      <c r="G163" s="471" t="s">
        <v>698</v>
      </c>
      <c r="H163" s="471" t="s">
        <v>698</v>
      </c>
      <c r="I163" s="465" t="s">
        <v>698</v>
      </c>
      <c r="J163" s="465" t="s">
        <v>698</v>
      </c>
      <c r="K163" s="465" t="s">
        <v>698</v>
      </c>
      <c r="L163" s="465" t="s">
        <v>698</v>
      </c>
      <c r="M163" s="465" t="s">
        <v>698</v>
      </c>
      <c r="N163" s="465" t="s">
        <v>698</v>
      </c>
      <c r="O163" s="465" t="s">
        <v>698</v>
      </c>
      <c r="P163" s="465" t="s">
        <v>698</v>
      </c>
      <c r="Q163" s="465" t="s">
        <v>698</v>
      </c>
      <c r="R163" s="465" t="s">
        <v>698</v>
      </c>
      <c r="S163" s="465" t="s">
        <v>698</v>
      </c>
      <c r="T163" s="465" t="s">
        <v>698</v>
      </c>
      <c r="U163" s="470" t="s">
        <v>1258</v>
      </c>
      <c r="V163" s="375" t="s">
        <v>1257</v>
      </c>
      <c r="W163" s="361" t="s">
        <v>698</v>
      </c>
      <c r="X163" s="361" t="s">
        <v>698</v>
      </c>
      <c r="Y163" s="361" t="s">
        <v>698</v>
      </c>
      <c r="Z163" s="361" t="s">
        <v>698</v>
      </c>
      <c r="AA163" s="361" t="s">
        <v>698</v>
      </c>
      <c r="AB163" s="361" t="s">
        <v>698</v>
      </c>
      <c r="AC163" s="361" t="s">
        <v>698</v>
      </c>
      <c r="AD163" s="362" t="s">
        <v>698</v>
      </c>
      <c r="AE163" s="362" t="s">
        <v>698</v>
      </c>
      <c r="AF163" s="362" t="s">
        <v>698</v>
      </c>
      <c r="AG163" s="362" t="s">
        <v>698</v>
      </c>
      <c r="AH163" s="362" t="s">
        <v>698</v>
      </c>
      <c r="AI163" s="362" t="s">
        <v>698</v>
      </c>
      <c r="AJ163" s="362" t="s">
        <v>698</v>
      </c>
      <c r="AK163" s="362" t="s">
        <v>698</v>
      </c>
      <c r="AL163" s="362" t="s">
        <v>698</v>
      </c>
      <c r="AM163" s="362" t="s">
        <v>698</v>
      </c>
      <c r="AN163" s="358" t="s">
        <v>698</v>
      </c>
    </row>
    <row r="164" spans="1:40" ht="12" customHeight="1">
      <c r="A164" s="452" t="s">
        <v>1145</v>
      </c>
      <c r="B164" s="364"/>
      <c r="C164" s="472"/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3"/>
      <c r="O164" s="473"/>
      <c r="P164" s="473"/>
      <c r="Q164" s="473"/>
      <c r="R164" s="473"/>
      <c r="S164" s="473"/>
      <c r="T164" s="473"/>
      <c r="U164" s="452" t="s">
        <v>1145</v>
      </c>
      <c r="V164" s="364"/>
      <c r="W164" s="474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6"/>
    </row>
    <row r="165" spans="1:40" ht="35.25" customHeight="1">
      <c r="A165" s="370" t="s">
        <v>1259</v>
      </c>
      <c r="B165" s="351" t="s">
        <v>1260</v>
      </c>
      <c r="C165" s="477" t="s">
        <v>698</v>
      </c>
      <c r="D165" s="477" t="s">
        <v>698</v>
      </c>
      <c r="E165" s="477" t="s">
        <v>698</v>
      </c>
      <c r="F165" s="477" t="s">
        <v>698</v>
      </c>
      <c r="G165" s="477" t="s">
        <v>698</v>
      </c>
      <c r="H165" s="477" t="s">
        <v>698</v>
      </c>
      <c r="I165" s="478" t="s">
        <v>698</v>
      </c>
      <c r="J165" s="478" t="s">
        <v>698</v>
      </c>
      <c r="K165" s="478" t="s">
        <v>698</v>
      </c>
      <c r="L165" s="478" t="s">
        <v>698</v>
      </c>
      <c r="M165" s="478" t="s">
        <v>698</v>
      </c>
      <c r="N165" s="478" t="s">
        <v>698</v>
      </c>
      <c r="O165" s="478" t="s">
        <v>698</v>
      </c>
      <c r="P165" s="478" t="s">
        <v>698</v>
      </c>
      <c r="Q165" s="478" t="s">
        <v>698</v>
      </c>
      <c r="R165" s="478" t="s">
        <v>698</v>
      </c>
      <c r="S165" s="478" t="s">
        <v>698</v>
      </c>
      <c r="T165" s="478" t="s">
        <v>698</v>
      </c>
      <c r="U165" s="455" t="s">
        <v>1259</v>
      </c>
      <c r="V165" s="351" t="s">
        <v>1260</v>
      </c>
      <c r="W165" s="400" t="s">
        <v>698</v>
      </c>
      <c r="X165" s="400" t="s">
        <v>698</v>
      </c>
      <c r="Y165" s="400" t="s">
        <v>698</v>
      </c>
      <c r="Z165" s="400" t="s">
        <v>698</v>
      </c>
      <c r="AA165" s="400" t="s">
        <v>698</v>
      </c>
      <c r="AB165" s="400" t="s">
        <v>698</v>
      </c>
      <c r="AC165" s="379" t="s">
        <v>698</v>
      </c>
      <c r="AD165" s="379" t="s">
        <v>698</v>
      </c>
      <c r="AE165" s="379" t="s">
        <v>698</v>
      </c>
      <c r="AF165" s="379" t="s">
        <v>698</v>
      </c>
      <c r="AG165" s="379" t="s">
        <v>698</v>
      </c>
      <c r="AH165" s="379" t="s">
        <v>698</v>
      </c>
      <c r="AI165" s="379" t="s">
        <v>698</v>
      </c>
      <c r="AJ165" s="379" t="s">
        <v>698</v>
      </c>
      <c r="AK165" s="379" t="s">
        <v>698</v>
      </c>
      <c r="AL165" s="379" t="s">
        <v>698</v>
      </c>
      <c r="AM165" s="379" t="s">
        <v>698</v>
      </c>
      <c r="AN165" s="381" t="s">
        <v>698</v>
      </c>
    </row>
    <row r="166" spans="1:40" ht="13.5" customHeight="1" thickBot="1">
      <c r="A166" s="370" t="s">
        <v>1261</v>
      </c>
      <c r="B166" s="479" t="s">
        <v>1262</v>
      </c>
      <c r="C166" s="480" t="s">
        <v>698</v>
      </c>
      <c r="D166" s="480" t="s">
        <v>698</v>
      </c>
      <c r="E166" s="480" t="s">
        <v>698</v>
      </c>
      <c r="F166" s="480" t="s">
        <v>698</v>
      </c>
      <c r="G166" s="480" t="s">
        <v>698</v>
      </c>
      <c r="H166" s="480" t="s">
        <v>698</v>
      </c>
      <c r="I166" s="481" t="s">
        <v>698</v>
      </c>
      <c r="J166" s="481" t="s">
        <v>698</v>
      </c>
      <c r="K166" s="481" t="s">
        <v>698</v>
      </c>
      <c r="L166" s="481" t="s">
        <v>698</v>
      </c>
      <c r="M166" s="481" t="s">
        <v>698</v>
      </c>
      <c r="N166" s="481" t="s">
        <v>698</v>
      </c>
      <c r="O166" s="481" t="s">
        <v>698</v>
      </c>
      <c r="P166" s="481" t="s">
        <v>698</v>
      </c>
      <c r="Q166" s="481" t="s">
        <v>698</v>
      </c>
      <c r="R166" s="481" t="s">
        <v>698</v>
      </c>
      <c r="S166" s="481" t="s">
        <v>698</v>
      </c>
      <c r="T166" s="481" t="s">
        <v>698</v>
      </c>
      <c r="U166" s="482" t="s">
        <v>1261</v>
      </c>
      <c r="V166" s="479" t="s">
        <v>1262</v>
      </c>
      <c r="W166" s="405" t="s">
        <v>698</v>
      </c>
      <c r="X166" s="405" t="s">
        <v>698</v>
      </c>
      <c r="Y166" s="405" t="s">
        <v>698</v>
      </c>
      <c r="Z166" s="405" t="s">
        <v>698</v>
      </c>
      <c r="AA166" s="405" t="s">
        <v>698</v>
      </c>
      <c r="AB166" s="405" t="s">
        <v>698</v>
      </c>
      <c r="AC166" s="404" t="s">
        <v>698</v>
      </c>
      <c r="AD166" s="404" t="s">
        <v>698</v>
      </c>
      <c r="AE166" s="404" t="s">
        <v>698</v>
      </c>
      <c r="AF166" s="404" t="s">
        <v>698</v>
      </c>
      <c r="AG166" s="404" t="s">
        <v>698</v>
      </c>
      <c r="AH166" s="404" t="s">
        <v>698</v>
      </c>
      <c r="AI166" s="404" t="s">
        <v>698</v>
      </c>
      <c r="AJ166" s="404" t="s">
        <v>698</v>
      </c>
      <c r="AK166" s="404" t="s">
        <v>698</v>
      </c>
      <c r="AL166" s="404" t="s">
        <v>698</v>
      </c>
      <c r="AM166" s="404" t="s">
        <v>698</v>
      </c>
      <c r="AN166" s="483" t="s">
        <v>698</v>
      </c>
    </row>
    <row r="167" spans="1:40" ht="21" customHeight="1" thickBot="1">
      <c r="A167" s="499" t="s">
        <v>1263</v>
      </c>
      <c r="B167" s="407" t="s">
        <v>1264</v>
      </c>
      <c r="C167" s="409">
        <v>338248570.57</v>
      </c>
      <c r="D167" s="409">
        <v>338248570.57</v>
      </c>
      <c r="E167" s="409" t="s">
        <v>698</v>
      </c>
      <c r="F167" s="409">
        <v>338248570.57</v>
      </c>
      <c r="G167" s="409">
        <v>338248570.57</v>
      </c>
      <c r="H167" s="409" t="s">
        <v>698</v>
      </c>
      <c r="I167" s="408" t="s">
        <v>698</v>
      </c>
      <c r="J167" s="408" t="s">
        <v>698</v>
      </c>
      <c r="K167" s="408" t="s">
        <v>698</v>
      </c>
      <c r="L167" s="408" t="s">
        <v>698</v>
      </c>
      <c r="M167" s="408" t="s">
        <v>698</v>
      </c>
      <c r="N167" s="408" t="s">
        <v>698</v>
      </c>
      <c r="O167" s="497">
        <v>263529600.24</v>
      </c>
      <c r="P167" s="408" t="s">
        <v>698</v>
      </c>
      <c r="Q167" s="408">
        <v>74718970.33</v>
      </c>
      <c r="R167" s="408" t="s">
        <v>698</v>
      </c>
      <c r="S167" s="408" t="s">
        <v>698</v>
      </c>
      <c r="T167" s="408" t="s">
        <v>698</v>
      </c>
      <c r="U167" s="484" t="s">
        <v>1263</v>
      </c>
      <c r="V167" s="407" t="s">
        <v>1264</v>
      </c>
      <c r="W167" s="408">
        <v>382318626.76</v>
      </c>
      <c r="X167" s="408">
        <v>382318626.76</v>
      </c>
      <c r="Y167" s="408" t="s">
        <v>698</v>
      </c>
      <c r="Z167" s="408">
        <v>382318626.76</v>
      </c>
      <c r="AA167" s="408">
        <v>382318626.76</v>
      </c>
      <c r="AB167" s="408" t="s">
        <v>698</v>
      </c>
      <c r="AC167" s="408" t="s">
        <v>698</v>
      </c>
      <c r="AD167" s="410" t="s">
        <v>698</v>
      </c>
      <c r="AE167" s="410" t="s">
        <v>698</v>
      </c>
      <c r="AF167" s="410" t="s">
        <v>698</v>
      </c>
      <c r="AG167" s="410" t="s">
        <v>698</v>
      </c>
      <c r="AH167" s="410" t="s">
        <v>698</v>
      </c>
      <c r="AI167" s="498">
        <v>310437838.58</v>
      </c>
      <c r="AJ167" s="410" t="s">
        <v>698</v>
      </c>
      <c r="AK167" s="410">
        <v>71880788.18</v>
      </c>
      <c r="AL167" s="410" t="s">
        <v>698</v>
      </c>
      <c r="AM167" s="410" t="s">
        <v>698</v>
      </c>
      <c r="AN167" s="411" t="s">
        <v>698</v>
      </c>
    </row>
    <row r="168" spans="1:40" ht="12.75">
      <c r="A168" s="363" t="s">
        <v>1265</v>
      </c>
      <c r="B168" s="325"/>
      <c r="C168" s="485"/>
      <c r="D168" s="485"/>
      <c r="E168" s="485"/>
      <c r="F168" s="485"/>
      <c r="G168" s="485"/>
      <c r="H168" s="485"/>
      <c r="I168" s="486"/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487"/>
    </row>
    <row r="169" spans="1:40" ht="12.75">
      <c r="A169" s="488" t="s">
        <v>1266</v>
      </c>
      <c r="B169" s="489"/>
      <c r="C169" s="325"/>
      <c r="D169" s="325"/>
      <c r="E169" s="325"/>
      <c r="F169" s="325"/>
      <c r="G169" s="325"/>
      <c r="H169" s="325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/>
    </row>
  </sheetData>
  <mergeCells count="476">
    <mergeCell ref="S1:T1"/>
    <mergeCell ref="AL1:AN1"/>
    <mergeCell ref="S2:T2"/>
    <mergeCell ref="AM2:AN2"/>
    <mergeCell ref="S3:T3"/>
    <mergeCell ref="F4:I4"/>
    <mergeCell ref="S4:T4"/>
    <mergeCell ref="AM4:AN4"/>
    <mergeCell ref="B5:G5"/>
    <mergeCell ref="S5:T5"/>
    <mergeCell ref="AM5:AN5"/>
    <mergeCell ref="B6:G6"/>
    <mergeCell ref="S6:T6"/>
    <mergeCell ref="AM6:AN6"/>
    <mergeCell ref="S7:T7"/>
    <mergeCell ref="AM7:AN7"/>
    <mergeCell ref="S8:T8"/>
    <mergeCell ref="AM8:AN8"/>
    <mergeCell ref="B10:B21"/>
    <mergeCell ref="C10:T10"/>
    <mergeCell ref="W10:AN10"/>
    <mergeCell ref="C11:E11"/>
    <mergeCell ref="F11:H11"/>
    <mergeCell ref="I11:J11"/>
    <mergeCell ref="K11:L11"/>
    <mergeCell ref="M11:N11"/>
    <mergeCell ref="O11:P11"/>
    <mergeCell ref="Q11:R11"/>
    <mergeCell ref="S11:T11"/>
    <mergeCell ref="W11:Y11"/>
    <mergeCell ref="Z11:AB11"/>
    <mergeCell ref="AC11:AD11"/>
    <mergeCell ref="AE11:AF11"/>
    <mergeCell ref="AG11:AH11"/>
    <mergeCell ref="AI11:AJ11"/>
    <mergeCell ref="AK11:AL11"/>
    <mergeCell ref="AM11:AN11"/>
    <mergeCell ref="C12:E12"/>
    <mergeCell ref="F12:H12"/>
    <mergeCell ref="I12:J12"/>
    <mergeCell ref="K12:L12"/>
    <mergeCell ref="M12:N12"/>
    <mergeCell ref="O12:P12"/>
    <mergeCell ref="Q12:R12"/>
    <mergeCell ref="S12:T12"/>
    <mergeCell ref="W12:Y12"/>
    <mergeCell ref="Z12:AB12"/>
    <mergeCell ref="AC12:AD12"/>
    <mergeCell ref="AE12:AF12"/>
    <mergeCell ref="AG12:AH12"/>
    <mergeCell ref="AI12:AJ12"/>
    <mergeCell ref="AK12:AL12"/>
    <mergeCell ref="AM12:AN12"/>
    <mergeCell ref="A13:A14"/>
    <mergeCell ref="C13:E13"/>
    <mergeCell ref="F13:H13"/>
    <mergeCell ref="I13:J13"/>
    <mergeCell ref="K13:L13"/>
    <mergeCell ref="M13:N13"/>
    <mergeCell ref="O13:P13"/>
    <mergeCell ref="Q13:R13"/>
    <mergeCell ref="S13:T13"/>
    <mergeCell ref="U13:U14"/>
    <mergeCell ref="W13:Y13"/>
    <mergeCell ref="S14:T14"/>
    <mergeCell ref="W14:Y14"/>
    <mergeCell ref="Z13:AB13"/>
    <mergeCell ref="AC13:AD13"/>
    <mergeCell ref="AE13:AF13"/>
    <mergeCell ref="AG13:AH13"/>
    <mergeCell ref="AI13:AJ13"/>
    <mergeCell ref="AK13:AL13"/>
    <mergeCell ref="AM13:AN13"/>
    <mergeCell ref="C14:E14"/>
    <mergeCell ref="F14:H14"/>
    <mergeCell ref="I14:J14"/>
    <mergeCell ref="K14:L14"/>
    <mergeCell ref="M14:N14"/>
    <mergeCell ref="O14:P14"/>
    <mergeCell ref="Q14:R14"/>
    <mergeCell ref="Z14:AB14"/>
    <mergeCell ref="AC14:AD14"/>
    <mergeCell ref="AE14:AF14"/>
    <mergeCell ref="AG14:AH14"/>
    <mergeCell ref="AI14:AJ14"/>
    <mergeCell ref="AK14:AL14"/>
    <mergeCell ref="AM14:AN14"/>
    <mergeCell ref="C15:E15"/>
    <mergeCell ref="I15:J15"/>
    <mergeCell ref="K15:L15"/>
    <mergeCell ref="M15:N15"/>
    <mergeCell ref="O15:P15"/>
    <mergeCell ref="Q15:R15"/>
    <mergeCell ref="S15:T15"/>
    <mergeCell ref="W15:Y15"/>
    <mergeCell ref="AC15:AD15"/>
    <mergeCell ref="AE15:AF15"/>
    <mergeCell ref="AG15:AH15"/>
    <mergeCell ref="AI15:AJ15"/>
    <mergeCell ref="AK15:AL15"/>
    <mergeCell ref="AM15:AN15"/>
    <mergeCell ref="I16:J16"/>
    <mergeCell ref="K16:L16"/>
    <mergeCell ref="Q16:R16"/>
    <mergeCell ref="S16:T16"/>
    <mergeCell ref="AC16:AD16"/>
    <mergeCell ref="AE16:AF16"/>
    <mergeCell ref="AK16:AL16"/>
    <mergeCell ref="AM16:AN16"/>
    <mergeCell ref="I17:J17"/>
    <mergeCell ref="K17:L17"/>
    <mergeCell ref="S17:T17"/>
    <mergeCell ref="AC17:AD17"/>
    <mergeCell ref="AE17:AF17"/>
    <mergeCell ref="AM17:AN17"/>
    <mergeCell ref="D18:E18"/>
    <mergeCell ref="G18:H18"/>
    <mergeCell ref="I18:J18"/>
    <mergeCell ref="K18:L18"/>
    <mergeCell ref="M18:N18"/>
    <mergeCell ref="O18:P18"/>
    <mergeCell ref="Q18:R18"/>
    <mergeCell ref="S18:T18"/>
    <mergeCell ref="X18:Y18"/>
    <mergeCell ref="AA18:AB18"/>
    <mergeCell ref="AC18:AD18"/>
    <mergeCell ref="AE18:AF18"/>
    <mergeCell ref="AG18:AH18"/>
    <mergeCell ref="AI18:AJ18"/>
    <mergeCell ref="AK18:AL18"/>
    <mergeCell ref="AM18:AN18"/>
    <mergeCell ref="R45:T45"/>
    <mergeCell ref="AL45:AN45"/>
    <mergeCell ref="B46:B57"/>
    <mergeCell ref="C46:T46"/>
    <mergeCell ref="W46:AN46"/>
    <mergeCell ref="C47:E47"/>
    <mergeCell ref="F47:H47"/>
    <mergeCell ref="I47:J47"/>
    <mergeCell ref="K47:L47"/>
    <mergeCell ref="M47:N47"/>
    <mergeCell ref="O47:P47"/>
    <mergeCell ref="Q47:R47"/>
    <mergeCell ref="S47:T47"/>
    <mergeCell ref="W47:Y47"/>
    <mergeCell ref="Z47:AB47"/>
    <mergeCell ref="AC47:AD47"/>
    <mergeCell ref="AE47:AF47"/>
    <mergeCell ref="AG47:AH47"/>
    <mergeCell ref="AI47:AJ47"/>
    <mergeCell ref="AK47:AL47"/>
    <mergeCell ref="AM47:AN47"/>
    <mergeCell ref="C48:E48"/>
    <mergeCell ref="F48:H48"/>
    <mergeCell ref="I48:J48"/>
    <mergeCell ref="K48:L48"/>
    <mergeCell ref="M48:N48"/>
    <mergeCell ref="O48:P48"/>
    <mergeCell ref="Q48:R48"/>
    <mergeCell ref="S48:T48"/>
    <mergeCell ref="W48:Y48"/>
    <mergeCell ref="Z48:AB48"/>
    <mergeCell ref="AC48:AD48"/>
    <mergeCell ref="AE48:AF48"/>
    <mergeCell ref="AG48:AH48"/>
    <mergeCell ref="AI48:AJ48"/>
    <mergeCell ref="AK48:AL48"/>
    <mergeCell ref="AM48:AN48"/>
    <mergeCell ref="A49:A50"/>
    <mergeCell ref="C49:E49"/>
    <mergeCell ref="F49:H49"/>
    <mergeCell ref="I49:J49"/>
    <mergeCell ref="K49:L49"/>
    <mergeCell ref="M49:N49"/>
    <mergeCell ref="O49:P49"/>
    <mergeCell ref="Q49:R49"/>
    <mergeCell ref="S49:T49"/>
    <mergeCell ref="U49:U50"/>
    <mergeCell ref="W49:Y49"/>
    <mergeCell ref="Z49:AB49"/>
    <mergeCell ref="AC49:AD49"/>
    <mergeCell ref="Z50:AB50"/>
    <mergeCell ref="AC50:AD50"/>
    <mergeCell ref="AE49:AF49"/>
    <mergeCell ref="AG49:AH49"/>
    <mergeCell ref="AI49:AJ49"/>
    <mergeCell ref="AK49:AL49"/>
    <mergeCell ref="AM49:AN49"/>
    <mergeCell ref="C50:E50"/>
    <mergeCell ref="F50:H50"/>
    <mergeCell ref="I50:J50"/>
    <mergeCell ref="K50:L50"/>
    <mergeCell ref="M50:N50"/>
    <mergeCell ref="O50:P50"/>
    <mergeCell ref="Q50:R50"/>
    <mergeCell ref="S50:T50"/>
    <mergeCell ref="W50:Y50"/>
    <mergeCell ref="AC51:AD51"/>
    <mergeCell ref="AE50:AF50"/>
    <mergeCell ref="AG50:AH50"/>
    <mergeCell ref="AI50:AJ50"/>
    <mergeCell ref="AG51:AH51"/>
    <mergeCell ref="AI51:AJ51"/>
    <mergeCell ref="AE51:AF51"/>
    <mergeCell ref="O51:P51"/>
    <mergeCell ref="Q51:R51"/>
    <mergeCell ref="S51:T51"/>
    <mergeCell ref="W51:Y51"/>
    <mergeCell ref="C51:E51"/>
    <mergeCell ref="I51:J51"/>
    <mergeCell ref="K51:L51"/>
    <mergeCell ref="M51:N51"/>
    <mergeCell ref="AK51:AL51"/>
    <mergeCell ref="AM50:AN50"/>
    <mergeCell ref="AK50:AL50"/>
    <mergeCell ref="AM51:AN51"/>
    <mergeCell ref="I52:J52"/>
    <mergeCell ref="K52:L52"/>
    <mergeCell ref="Q52:R52"/>
    <mergeCell ref="S52:T52"/>
    <mergeCell ref="AC52:AD52"/>
    <mergeCell ref="AE52:AF52"/>
    <mergeCell ref="AK52:AL52"/>
    <mergeCell ref="AM52:AN52"/>
    <mergeCell ref="I53:J53"/>
    <mergeCell ref="K53:L53"/>
    <mergeCell ref="S53:T53"/>
    <mergeCell ref="AC53:AD53"/>
    <mergeCell ref="AE53:AF53"/>
    <mergeCell ref="AM53:AN53"/>
    <mergeCell ref="D54:E54"/>
    <mergeCell ref="G54:H54"/>
    <mergeCell ref="I54:J54"/>
    <mergeCell ref="K54:L54"/>
    <mergeCell ref="M54:N54"/>
    <mergeCell ref="O54:P54"/>
    <mergeCell ref="Q54:R54"/>
    <mergeCell ref="S54:T54"/>
    <mergeCell ref="X54:Y54"/>
    <mergeCell ref="AA54:AB54"/>
    <mergeCell ref="AC54:AD54"/>
    <mergeCell ref="AE54:AF54"/>
    <mergeCell ref="AG54:AH54"/>
    <mergeCell ref="AI54:AJ54"/>
    <mergeCell ref="AK54:AL54"/>
    <mergeCell ref="AM54:AN54"/>
    <mergeCell ref="R83:T83"/>
    <mergeCell ref="AL83:AN83"/>
    <mergeCell ref="B84:B95"/>
    <mergeCell ref="C84:T84"/>
    <mergeCell ref="W84:AN84"/>
    <mergeCell ref="C85:E85"/>
    <mergeCell ref="F85:H85"/>
    <mergeCell ref="I85:J85"/>
    <mergeCell ref="K85:L85"/>
    <mergeCell ref="M85:N85"/>
    <mergeCell ref="O85:P85"/>
    <mergeCell ref="Q85:R85"/>
    <mergeCell ref="S85:T85"/>
    <mergeCell ref="W85:Y85"/>
    <mergeCell ref="Z85:AB85"/>
    <mergeCell ref="AC85:AD85"/>
    <mergeCell ref="AE85:AF85"/>
    <mergeCell ref="AG85:AH85"/>
    <mergeCell ref="AI85:AJ85"/>
    <mergeCell ref="AK85:AL85"/>
    <mergeCell ref="AM85:AN85"/>
    <mergeCell ref="A86:A87"/>
    <mergeCell ref="C86:E86"/>
    <mergeCell ref="F86:H86"/>
    <mergeCell ref="I86:J86"/>
    <mergeCell ref="K86:L86"/>
    <mergeCell ref="M86:N86"/>
    <mergeCell ref="O86:P86"/>
    <mergeCell ref="Q86:R86"/>
    <mergeCell ref="S86:T86"/>
    <mergeCell ref="U86:U87"/>
    <mergeCell ref="W86:Y86"/>
    <mergeCell ref="S87:T87"/>
    <mergeCell ref="W87:Y87"/>
    <mergeCell ref="Z86:AB86"/>
    <mergeCell ref="AC86:AD86"/>
    <mergeCell ref="AE86:AF86"/>
    <mergeCell ref="AG86:AH86"/>
    <mergeCell ref="AI86:AJ86"/>
    <mergeCell ref="AK86:AL86"/>
    <mergeCell ref="AM86:AN86"/>
    <mergeCell ref="C87:E87"/>
    <mergeCell ref="F87:H87"/>
    <mergeCell ref="I87:J87"/>
    <mergeCell ref="K87:L87"/>
    <mergeCell ref="M87:N87"/>
    <mergeCell ref="O87:P87"/>
    <mergeCell ref="Q87:R87"/>
    <mergeCell ref="Z87:AB87"/>
    <mergeCell ref="AC87:AD87"/>
    <mergeCell ref="AE87:AF87"/>
    <mergeCell ref="AG87:AH87"/>
    <mergeCell ref="AI87:AJ87"/>
    <mergeCell ref="AK87:AL87"/>
    <mergeCell ref="AM87:AN87"/>
    <mergeCell ref="C88:E88"/>
    <mergeCell ref="F88:H88"/>
    <mergeCell ref="I88:J88"/>
    <mergeCell ref="K88:L88"/>
    <mergeCell ref="M88:N88"/>
    <mergeCell ref="O88:P88"/>
    <mergeCell ref="Q88:R88"/>
    <mergeCell ref="S88:T88"/>
    <mergeCell ref="W88:Y88"/>
    <mergeCell ref="Z88:AB88"/>
    <mergeCell ref="AC88:AD88"/>
    <mergeCell ref="AC89:AD89"/>
    <mergeCell ref="AE88:AF88"/>
    <mergeCell ref="AG88:AH88"/>
    <mergeCell ref="AI88:AJ88"/>
    <mergeCell ref="AG89:AH89"/>
    <mergeCell ref="AI89:AJ89"/>
    <mergeCell ref="AE89:AF89"/>
    <mergeCell ref="O89:P89"/>
    <mergeCell ref="Q89:R89"/>
    <mergeCell ref="S89:T89"/>
    <mergeCell ref="W89:Y89"/>
    <mergeCell ref="C89:E89"/>
    <mergeCell ref="I89:J89"/>
    <mergeCell ref="K89:L89"/>
    <mergeCell ref="M89:N89"/>
    <mergeCell ref="AK89:AL89"/>
    <mergeCell ref="AM88:AN88"/>
    <mergeCell ref="AK88:AL88"/>
    <mergeCell ref="AM89:AN89"/>
    <mergeCell ref="I90:J90"/>
    <mergeCell ref="K90:L90"/>
    <mergeCell ref="Q90:R90"/>
    <mergeCell ref="S90:T90"/>
    <mergeCell ref="AC90:AD90"/>
    <mergeCell ref="AE90:AF90"/>
    <mergeCell ref="AK90:AL90"/>
    <mergeCell ref="AM90:AN90"/>
    <mergeCell ref="I91:J91"/>
    <mergeCell ref="K91:L91"/>
    <mergeCell ref="S91:T91"/>
    <mergeCell ref="AC91:AD91"/>
    <mergeCell ref="AE91:AF91"/>
    <mergeCell ref="AM91:AN91"/>
    <mergeCell ref="D92:E92"/>
    <mergeCell ref="G92:H92"/>
    <mergeCell ref="I92:J92"/>
    <mergeCell ref="K92:L92"/>
    <mergeCell ref="M92:N92"/>
    <mergeCell ref="O92:P92"/>
    <mergeCell ref="Q92:R92"/>
    <mergeCell ref="S92:T92"/>
    <mergeCell ref="X92:Y92"/>
    <mergeCell ref="AA92:AB92"/>
    <mergeCell ref="AC92:AD92"/>
    <mergeCell ref="AE92:AF92"/>
    <mergeCell ref="AG92:AH92"/>
    <mergeCell ref="AI92:AJ92"/>
    <mergeCell ref="AK92:AL92"/>
    <mergeCell ref="AM92:AN92"/>
    <mergeCell ref="R124:T124"/>
    <mergeCell ref="AL124:AN124"/>
    <mergeCell ref="B125:B136"/>
    <mergeCell ref="C125:T125"/>
    <mergeCell ref="W125:AN125"/>
    <mergeCell ref="C126:E126"/>
    <mergeCell ref="F126:H126"/>
    <mergeCell ref="I126:J126"/>
    <mergeCell ref="K126:L126"/>
    <mergeCell ref="M126:N126"/>
    <mergeCell ref="O126:P126"/>
    <mergeCell ref="Q126:R126"/>
    <mergeCell ref="S126:T126"/>
    <mergeCell ref="W126:Y126"/>
    <mergeCell ref="Z126:AB126"/>
    <mergeCell ref="AC126:AD126"/>
    <mergeCell ref="AE126:AF126"/>
    <mergeCell ref="AG126:AH126"/>
    <mergeCell ref="AI126:AJ126"/>
    <mergeCell ref="AK126:AL126"/>
    <mergeCell ref="AM126:AN126"/>
    <mergeCell ref="A127:A129"/>
    <mergeCell ref="C127:E127"/>
    <mergeCell ref="F127:H127"/>
    <mergeCell ref="I127:J127"/>
    <mergeCell ref="K127:L127"/>
    <mergeCell ref="M127:N127"/>
    <mergeCell ref="O127:P127"/>
    <mergeCell ref="Q127:R127"/>
    <mergeCell ref="S127:T127"/>
    <mergeCell ref="U127:U129"/>
    <mergeCell ref="W127:Y127"/>
    <mergeCell ref="S128:T128"/>
    <mergeCell ref="W128:Y128"/>
    <mergeCell ref="S129:T129"/>
    <mergeCell ref="W129:Y129"/>
    <mergeCell ref="Z127:AB127"/>
    <mergeCell ref="AC127:AD127"/>
    <mergeCell ref="AE127:AF127"/>
    <mergeCell ref="AG127:AH127"/>
    <mergeCell ref="AI127:AJ127"/>
    <mergeCell ref="AK127:AL127"/>
    <mergeCell ref="AM127:AN127"/>
    <mergeCell ref="C128:E128"/>
    <mergeCell ref="F128:H128"/>
    <mergeCell ref="I128:J128"/>
    <mergeCell ref="K128:L128"/>
    <mergeCell ref="M128:N128"/>
    <mergeCell ref="O128:P128"/>
    <mergeCell ref="Q128:R128"/>
    <mergeCell ref="Z128:AB128"/>
    <mergeCell ref="AC128:AD128"/>
    <mergeCell ref="AE128:AF128"/>
    <mergeCell ref="AG128:AH128"/>
    <mergeCell ref="AI128:AJ128"/>
    <mergeCell ref="AK128:AL128"/>
    <mergeCell ref="AM128:AN128"/>
    <mergeCell ref="C129:E129"/>
    <mergeCell ref="F129:H129"/>
    <mergeCell ref="I129:J129"/>
    <mergeCell ref="K129:L129"/>
    <mergeCell ref="M129:N129"/>
    <mergeCell ref="O129:P129"/>
    <mergeCell ref="Q129:R129"/>
    <mergeCell ref="Z129:AB129"/>
    <mergeCell ref="AC129:AD129"/>
    <mergeCell ref="AE129:AF129"/>
    <mergeCell ref="AG129:AH129"/>
    <mergeCell ref="AI129:AJ129"/>
    <mergeCell ref="AK129:AL129"/>
    <mergeCell ref="AM129:AN129"/>
    <mergeCell ref="C130:E130"/>
    <mergeCell ref="I130:J130"/>
    <mergeCell ref="K130:L130"/>
    <mergeCell ref="M130:N130"/>
    <mergeCell ref="O130:P130"/>
    <mergeCell ref="Q130:R130"/>
    <mergeCell ref="S130:T130"/>
    <mergeCell ref="W130:Y130"/>
    <mergeCell ref="AC130:AD130"/>
    <mergeCell ref="AE130:AF130"/>
    <mergeCell ref="AG130:AH130"/>
    <mergeCell ref="AI130:AJ130"/>
    <mergeCell ref="AK130:AL130"/>
    <mergeCell ref="AM130:AN130"/>
    <mergeCell ref="I131:J131"/>
    <mergeCell ref="K131:L131"/>
    <mergeCell ref="Q131:R131"/>
    <mergeCell ref="S131:T131"/>
    <mergeCell ref="AC131:AD131"/>
    <mergeCell ref="AE131:AF131"/>
    <mergeCell ref="AK131:AL131"/>
    <mergeCell ref="AM131:AN131"/>
    <mergeCell ref="I132:J132"/>
    <mergeCell ref="K132:L132"/>
    <mergeCell ref="S132:T132"/>
    <mergeCell ref="AC132:AD132"/>
    <mergeCell ref="AE132:AF132"/>
    <mergeCell ref="AM132:AN132"/>
    <mergeCell ref="D133:E133"/>
    <mergeCell ref="G133:H133"/>
    <mergeCell ref="I133:J133"/>
    <mergeCell ref="K133:L133"/>
    <mergeCell ref="M133:N133"/>
    <mergeCell ref="O133:P133"/>
    <mergeCell ref="Q133:R133"/>
    <mergeCell ref="S133:T133"/>
    <mergeCell ref="X133:Y133"/>
    <mergeCell ref="AA133:AB133"/>
    <mergeCell ref="AC133:AD133"/>
    <mergeCell ref="AE133:AF133"/>
    <mergeCell ref="AG133:AH133"/>
    <mergeCell ref="AI133:AJ133"/>
    <mergeCell ref="AK133:AL133"/>
    <mergeCell ref="AM133:AN1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E34"/>
  <sheetViews>
    <sheetView workbookViewId="0" topLeftCell="A1">
      <selection activeCell="C1" sqref="C1:E1"/>
    </sheetView>
  </sheetViews>
  <sheetFormatPr defaultColWidth="9.00390625" defaultRowHeight="12.75"/>
  <cols>
    <col min="1" max="1" width="5.75390625" style="33" customWidth="1"/>
    <col min="2" max="2" width="68.00390625" style="2" customWidth="1"/>
    <col min="3" max="3" width="18.125" style="3" customWidth="1"/>
    <col min="4" max="4" width="17.75390625" style="4" hidden="1" customWidth="1"/>
    <col min="5" max="5" width="16.625" style="4" customWidth="1"/>
    <col min="6" max="16384" width="9.125" style="4" customWidth="1"/>
  </cols>
  <sheetData>
    <row r="1" spans="1:5" ht="18.75">
      <c r="A1" s="1"/>
      <c r="C1" s="591" t="s">
        <v>82</v>
      </c>
      <c r="D1" s="525"/>
      <c r="E1" s="525"/>
    </row>
    <row r="2" spans="1:5" ht="18.75">
      <c r="A2" s="1"/>
      <c r="C2" s="512" t="s">
        <v>969</v>
      </c>
      <c r="D2" s="512"/>
      <c r="E2" s="512"/>
    </row>
    <row r="3" spans="1:5" ht="18.75">
      <c r="A3" s="1"/>
      <c r="B3" s="595"/>
      <c r="C3" s="595"/>
      <c r="D3" s="595"/>
      <c r="E3" s="595"/>
    </row>
    <row r="4" spans="1:5" ht="18.75">
      <c r="A4" s="1"/>
      <c r="B4" s="5"/>
      <c r="C4" s="5"/>
      <c r="D4" s="5"/>
      <c r="E4" s="5"/>
    </row>
    <row r="5" spans="1:5" ht="18.75" customHeight="1">
      <c r="A5" s="593" t="s">
        <v>990</v>
      </c>
      <c r="B5" s="593"/>
      <c r="C5" s="593"/>
      <c r="D5" s="593"/>
      <c r="E5" s="593"/>
    </row>
    <row r="6" spans="1:5" ht="18.75" customHeight="1">
      <c r="A6" s="594" t="s">
        <v>1091</v>
      </c>
      <c r="B6" s="594"/>
      <c r="C6" s="594"/>
      <c r="D6" s="594"/>
      <c r="E6" s="594"/>
    </row>
    <row r="7" spans="1:5" ht="19.5" thickBot="1">
      <c r="A7" s="6"/>
      <c r="B7" s="7"/>
      <c r="C7" s="4"/>
      <c r="E7" s="8" t="s">
        <v>991</v>
      </c>
    </row>
    <row r="8" spans="1:5" ht="38.25" thickBot="1">
      <c r="A8" s="9" t="s">
        <v>876</v>
      </c>
      <c r="B8" s="10" t="s">
        <v>877</v>
      </c>
      <c r="C8" s="11" t="s">
        <v>1092</v>
      </c>
      <c r="D8" s="11" t="s">
        <v>878</v>
      </c>
      <c r="E8" s="168" t="s">
        <v>530</v>
      </c>
    </row>
    <row r="9" spans="1:5" ht="18.75">
      <c r="A9" s="12" t="s">
        <v>879</v>
      </c>
      <c r="B9" s="13" t="s">
        <v>880</v>
      </c>
      <c r="C9" s="14">
        <f>C10-C11</f>
        <v>0</v>
      </c>
      <c r="D9" s="14">
        <f>D10-D11</f>
        <v>2017073.96</v>
      </c>
      <c r="E9" s="14">
        <f>E10-E11</f>
        <v>0</v>
      </c>
    </row>
    <row r="10" spans="1:5" ht="18.75">
      <c r="A10" s="15" t="s">
        <v>881</v>
      </c>
      <c r="B10" s="16" t="s">
        <v>882</v>
      </c>
      <c r="C10" s="17">
        <f>'[3]ист'!D13</f>
        <v>0</v>
      </c>
      <c r="D10" s="17">
        <f>'[3]ист'!E13</f>
        <v>2017073.96</v>
      </c>
      <c r="E10" s="17"/>
    </row>
    <row r="11" spans="1:5" ht="19.5" thickBot="1">
      <c r="A11" s="18" t="s">
        <v>883</v>
      </c>
      <c r="B11" s="19" t="s">
        <v>884</v>
      </c>
      <c r="C11" s="17">
        <f>'[3]ист'!D14</f>
        <v>0</v>
      </c>
      <c r="D11" s="17">
        <f>'[3]ист'!E14</f>
        <v>0</v>
      </c>
      <c r="E11" s="17"/>
    </row>
    <row r="12" spans="1:5" ht="37.5">
      <c r="A12" s="12" t="s">
        <v>885</v>
      </c>
      <c r="B12" s="13" t="s">
        <v>886</v>
      </c>
      <c r="C12" s="14">
        <f>C13-C14</f>
        <v>-117814.47</v>
      </c>
      <c r="D12" s="14">
        <f>D13-D14</f>
        <v>0</v>
      </c>
      <c r="E12" s="14">
        <f>E13-E14</f>
        <v>0</v>
      </c>
    </row>
    <row r="13" spans="1:5" ht="18.75">
      <c r="A13" s="15" t="s">
        <v>887</v>
      </c>
      <c r="B13" s="16" t="s">
        <v>882</v>
      </c>
      <c r="C13" s="17">
        <f>'[3]ист'!D17</f>
        <v>0</v>
      </c>
      <c r="D13" s="17">
        <f>'[3]ист'!E17</f>
        <v>0</v>
      </c>
      <c r="E13" s="17">
        <f>'[3]ист'!F17</f>
        <v>0</v>
      </c>
    </row>
    <row r="14" spans="1:5" ht="19.5" thickBot="1">
      <c r="A14" s="20" t="s">
        <v>883</v>
      </c>
      <c r="B14" s="21" t="s">
        <v>884</v>
      </c>
      <c r="C14" s="22">
        <f>'[3]ист'!D19</f>
        <v>117814.47</v>
      </c>
      <c r="D14" s="22">
        <f>'[3]ист'!E19</f>
        <v>0</v>
      </c>
      <c r="E14" s="22">
        <f>'[3]ист'!F19</f>
        <v>0</v>
      </c>
    </row>
    <row r="15" spans="1:5" ht="56.25">
      <c r="A15" s="23" t="s">
        <v>888</v>
      </c>
      <c r="B15" s="24" t="s">
        <v>889</v>
      </c>
      <c r="C15" s="25">
        <f>C16-C17</f>
        <v>-117814.47</v>
      </c>
      <c r="D15" s="25">
        <f>D16-D17</f>
        <v>2017073.96</v>
      </c>
      <c r="E15" s="25">
        <f>E16-E17</f>
        <v>-117814.47</v>
      </c>
    </row>
    <row r="16" spans="1:5" ht="18.75">
      <c r="A16" s="26" t="s">
        <v>890</v>
      </c>
      <c r="B16" s="27" t="s">
        <v>882</v>
      </c>
      <c r="C16" s="28">
        <f aca="true" t="shared" si="0" ref="C16:E17">C10+C13</f>
        <v>0</v>
      </c>
      <c r="D16" s="28">
        <f t="shared" si="0"/>
        <v>2017073.96</v>
      </c>
      <c r="E16" s="28">
        <f t="shared" si="0"/>
        <v>0</v>
      </c>
    </row>
    <row r="17" spans="1:5" ht="19.5" thickBot="1">
      <c r="A17" s="29" t="s">
        <v>891</v>
      </c>
      <c r="B17" s="21" t="s">
        <v>884</v>
      </c>
      <c r="C17" s="30">
        <f t="shared" si="0"/>
        <v>117814.47</v>
      </c>
      <c r="D17" s="30">
        <f t="shared" si="0"/>
        <v>0</v>
      </c>
      <c r="E17" s="30">
        <v>117814.47</v>
      </c>
    </row>
    <row r="18" spans="1:5" ht="52.5" customHeight="1">
      <c r="A18" s="592"/>
      <c r="B18" s="592"/>
      <c r="C18" s="592"/>
      <c r="D18" s="592"/>
      <c r="E18" s="592"/>
    </row>
    <row r="19" spans="1:3" ht="18.75">
      <c r="A19" s="1"/>
      <c r="B19" s="31"/>
      <c r="C19" s="32"/>
    </row>
    <row r="20" spans="1:3" ht="18.75">
      <c r="A20" s="1"/>
      <c r="B20" s="31"/>
      <c r="C20" s="32"/>
    </row>
    <row r="21" spans="1:3" ht="18.75">
      <c r="A21" s="1"/>
      <c r="B21" s="31"/>
      <c r="C21" s="32"/>
    </row>
    <row r="22" spans="1:3" ht="18.75">
      <c r="A22" s="1"/>
      <c r="B22" s="31"/>
      <c r="C22" s="32"/>
    </row>
    <row r="23" spans="1:3" ht="18.75">
      <c r="A23" s="1"/>
      <c r="B23" s="31"/>
      <c r="C23" s="32"/>
    </row>
    <row r="24" spans="1:3" ht="18.75">
      <c r="A24" s="1"/>
      <c r="B24" s="31"/>
      <c r="C24" s="32"/>
    </row>
    <row r="25" spans="1:3" ht="18.75">
      <c r="A25" s="1"/>
      <c r="B25" s="31"/>
      <c r="C25" s="32"/>
    </row>
    <row r="26" spans="1:3" ht="18.75">
      <c r="A26" s="1"/>
      <c r="B26" s="31"/>
      <c r="C26" s="32"/>
    </row>
    <row r="27" spans="1:3" ht="18.75">
      <c r="A27" s="1"/>
      <c r="B27" s="31"/>
      <c r="C27" s="32"/>
    </row>
    <row r="28" spans="1:3" ht="18.75">
      <c r="A28" s="1"/>
      <c r="B28" s="31"/>
      <c r="C28" s="32"/>
    </row>
    <row r="29" spans="1:3" ht="18.75">
      <c r="A29" s="1"/>
      <c r="B29" s="31"/>
      <c r="C29" s="32"/>
    </row>
    <row r="30" spans="1:3" ht="18.75">
      <c r="A30" s="1"/>
      <c r="B30" s="31"/>
      <c r="C30" s="32"/>
    </row>
    <row r="31" spans="1:3" ht="18.75">
      <c r="A31" s="1"/>
      <c r="B31" s="31"/>
      <c r="C31" s="32"/>
    </row>
    <row r="32" spans="1:3" ht="18.75">
      <c r="A32" s="1"/>
      <c r="B32" s="31"/>
      <c r="C32" s="32"/>
    </row>
    <row r="33" spans="1:3" ht="18.75">
      <c r="A33" s="1"/>
      <c r="B33" s="31"/>
      <c r="C33" s="32"/>
    </row>
    <row r="34" spans="1:3" ht="18.75">
      <c r="A34" s="1"/>
      <c r="B34" s="31"/>
      <c r="C34" s="32"/>
    </row>
  </sheetData>
  <mergeCells count="6">
    <mergeCell ref="C2:E2"/>
    <mergeCell ref="C1:E1"/>
    <mergeCell ref="A18:E18"/>
    <mergeCell ref="A5:E5"/>
    <mergeCell ref="A6:E6"/>
    <mergeCell ref="B3:E3"/>
  </mergeCells>
  <printOptions horizontalCentered="1"/>
  <pageMargins left="0.3937007874015748" right="0.3937007874015748" top="0.984251968503937" bottom="0.5905511811023623" header="0.5118110236220472" footer="0.3937007874015748"/>
  <pageSetup horizontalDpi="600" verticalDpi="600" orientation="landscape" paperSize="9" scale="91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F30"/>
  <sheetViews>
    <sheetView workbookViewId="0" topLeftCell="A1">
      <selection activeCell="D1" sqref="D1:F1"/>
    </sheetView>
  </sheetViews>
  <sheetFormatPr defaultColWidth="9.00390625" defaultRowHeight="12.75"/>
  <cols>
    <col min="1" max="1" width="5.00390625" style="180" customWidth="1"/>
    <col min="2" max="2" width="22.625" style="180" customWidth="1"/>
    <col min="3" max="3" width="26.875" style="180" customWidth="1"/>
    <col min="4" max="4" width="10.25390625" style="180" customWidth="1"/>
    <col min="5" max="5" width="9.125" style="180" hidden="1" customWidth="1"/>
    <col min="6" max="6" width="10.375" style="180" customWidth="1"/>
    <col min="7" max="16384" width="9.125" style="180" customWidth="1"/>
  </cols>
  <sheetData>
    <row r="1" spans="1:6" ht="15.75">
      <c r="A1" s="179"/>
      <c r="B1" s="36"/>
      <c r="C1" s="179"/>
      <c r="D1" s="530" t="s">
        <v>83</v>
      </c>
      <c r="E1" s="530"/>
      <c r="F1" s="530"/>
    </row>
    <row r="2" spans="1:6" ht="15.75">
      <c r="A2" s="531" t="s">
        <v>969</v>
      </c>
      <c r="B2" s="531"/>
      <c r="C2" s="531"/>
      <c r="D2" s="531"/>
      <c r="E2" s="531"/>
      <c r="F2" s="531"/>
    </row>
    <row r="3" spans="1:6" ht="15.75">
      <c r="A3" s="182"/>
      <c r="B3" s="518"/>
      <c r="C3" s="518"/>
      <c r="D3" s="518"/>
      <c r="E3" s="518"/>
      <c r="F3" s="518"/>
    </row>
    <row r="4" spans="1:4" ht="15.75">
      <c r="A4" s="183"/>
      <c r="B4" s="183"/>
      <c r="C4" s="5"/>
      <c r="D4" s="5"/>
    </row>
    <row r="5" spans="1:6" ht="49.5" customHeight="1">
      <c r="A5" s="599" t="s">
        <v>1093</v>
      </c>
      <c r="B5" s="599"/>
      <c r="C5" s="599"/>
      <c r="D5" s="599"/>
      <c r="E5" s="599"/>
      <c r="F5" s="599"/>
    </row>
    <row r="6" spans="1:4" ht="13.5" thickBot="1">
      <c r="A6" s="185"/>
      <c r="B6" s="185"/>
      <c r="C6" s="185"/>
      <c r="D6" s="185"/>
    </row>
    <row r="7" spans="1:6" s="186" customFormat="1" ht="41.25" customHeight="1" thickBot="1">
      <c r="A7" s="604" t="s">
        <v>876</v>
      </c>
      <c r="B7" s="602" t="s">
        <v>1305</v>
      </c>
      <c r="C7" s="602" t="s">
        <v>1111</v>
      </c>
      <c r="D7" s="596" t="s">
        <v>1112</v>
      </c>
      <c r="E7" s="597"/>
      <c r="F7" s="598"/>
    </row>
    <row r="8" spans="1:6" s="186" customFormat="1" ht="17.25" customHeight="1">
      <c r="A8" s="605"/>
      <c r="B8" s="603"/>
      <c r="C8" s="603"/>
      <c r="D8" s="201" t="s">
        <v>1092</v>
      </c>
      <c r="E8" s="201">
        <v>2011</v>
      </c>
      <c r="F8" s="168" t="s">
        <v>530</v>
      </c>
    </row>
    <row r="9" spans="1:6" s="186" customFormat="1" ht="15.75" customHeight="1" thickBot="1">
      <c r="A9" s="202">
        <v>1</v>
      </c>
      <c r="B9" s="203">
        <v>2</v>
      </c>
      <c r="C9" s="203">
        <v>3</v>
      </c>
      <c r="D9" s="189">
        <v>4</v>
      </c>
      <c r="E9" s="189">
        <v>5</v>
      </c>
      <c r="F9" s="189">
        <v>5</v>
      </c>
    </row>
    <row r="10" spans="1:6" ht="15.75">
      <c r="A10" s="204" t="s">
        <v>879</v>
      </c>
      <c r="B10" s="149" t="s">
        <v>1308</v>
      </c>
      <c r="C10" s="175">
        <v>2498</v>
      </c>
      <c r="D10" s="205">
        <f aca="true" t="shared" si="0" ref="D10:D20">$D$21*C10/$C$21</f>
        <v>3980.8764940239043</v>
      </c>
      <c r="E10" s="205">
        <f aca="true" t="shared" si="1" ref="E10:E20">D10</f>
        <v>3980.8764940239043</v>
      </c>
      <c r="F10" s="205">
        <f aca="true" t="shared" si="2" ref="F10:F20">D10</f>
        <v>3980.8764940239043</v>
      </c>
    </row>
    <row r="11" spans="1:6" ht="15.75">
      <c r="A11" s="206" t="s">
        <v>1309</v>
      </c>
      <c r="B11" s="153" t="s">
        <v>1310</v>
      </c>
      <c r="C11" s="176">
        <v>2725</v>
      </c>
      <c r="D11" s="205">
        <f t="shared" si="0"/>
        <v>4342.629482071713</v>
      </c>
      <c r="E11" s="205">
        <f t="shared" si="1"/>
        <v>4342.629482071713</v>
      </c>
      <c r="F11" s="205">
        <f t="shared" si="2"/>
        <v>4342.629482071713</v>
      </c>
    </row>
    <row r="12" spans="1:6" ht="15.75">
      <c r="A12" s="206" t="s">
        <v>1311</v>
      </c>
      <c r="B12" s="153" t="s">
        <v>1312</v>
      </c>
      <c r="C12" s="176">
        <v>1602</v>
      </c>
      <c r="D12" s="205">
        <f t="shared" si="0"/>
        <v>2552.988047808765</v>
      </c>
      <c r="E12" s="205">
        <f t="shared" si="1"/>
        <v>2552.988047808765</v>
      </c>
      <c r="F12" s="205">
        <f t="shared" si="2"/>
        <v>2552.988047808765</v>
      </c>
    </row>
    <row r="13" spans="1:6" ht="15.75">
      <c r="A13" s="206" t="s">
        <v>1313</v>
      </c>
      <c r="B13" s="153" t="s">
        <v>1314</v>
      </c>
      <c r="C13" s="176">
        <v>5059</v>
      </c>
      <c r="D13" s="205">
        <f t="shared" si="0"/>
        <v>8062.151394422311</v>
      </c>
      <c r="E13" s="205">
        <f t="shared" si="1"/>
        <v>8062.151394422311</v>
      </c>
      <c r="F13" s="205">
        <f t="shared" si="2"/>
        <v>8062.151394422311</v>
      </c>
    </row>
    <row r="14" spans="1:6" ht="15.75">
      <c r="A14" s="206" t="s">
        <v>1315</v>
      </c>
      <c r="B14" s="153" t="s">
        <v>1316</v>
      </c>
      <c r="C14" s="176">
        <v>1112</v>
      </c>
      <c r="D14" s="205">
        <f t="shared" si="0"/>
        <v>1772.1115537848605</v>
      </c>
      <c r="E14" s="205">
        <f t="shared" si="1"/>
        <v>1772.1115537848605</v>
      </c>
      <c r="F14" s="205">
        <f t="shared" si="2"/>
        <v>1772.1115537848605</v>
      </c>
    </row>
    <row r="15" spans="1:6" ht="15.75">
      <c r="A15" s="206" t="s">
        <v>1317</v>
      </c>
      <c r="B15" s="153" t="s">
        <v>1318</v>
      </c>
      <c r="C15" s="176">
        <v>916</v>
      </c>
      <c r="D15" s="205">
        <f t="shared" si="0"/>
        <v>1459.7609561752988</v>
      </c>
      <c r="E15" s="205">
        <f t="shared" si="1"/>
        <v>1459.7609561752988</v>
      </c>
      <c r="F15" s="205">
        <f t="shared" si="2"/>
        <v>1459.7609561752988</v>
      </c>
    </row>
    <row r="16" spans="1:6" ht="15.75">
      <c r="A16" s="206" t="s">
        <v>1330</v>
      </c>
      <c r="B16" s="153" t="s">
        <v>1319</v>
      </c>
      <c r="C16" s="176">
        <v>1453</v>
      </c>
      <c r="D16" s="205">
        <f t="shared" si="0"/>
        <v>2315.537848605578</v>
      </c>
      <c r="E16" s="205">
        <f t="shared" si="1"/>
        <v>2315.537848605578</v>
      </c>
      <c r="F16" s="205">
        <f t="shared" si="2"/>
        <v>2315.537848605578</v>
      </c>
    </row>
    <row r="17" spans="1:6" ht="15.75">
      <c r="A17" s="206" t="s">
        <v>1320</v>
      </c>
      <c r="B17" s="153" t="s">
        <v>1321</v>
      </c>
      <c r="C17" s="176">
        <v>563</v>
      </c>
      <c r="D17" s="205">
        <f t="shared" si="0"/>
        <v>897.2111553784861</v>
      </c>
      <c r="E17" s="205">
        <f t="shared" si="1"/>
        <v>897.2111553784861</v>
      </c>
      <c r="F17" s="205">
        <f t="shared" si="2"/>
        <v>897.2111553784861</v>
      </c>
    </row>
    <row r="18" spans="1:6" ht="15.75">
      <c r="A18" s="206" t="s">
        <v>1322</v>
      </c>
      <c r="B18" s="153" t="s">
        <v>1323</v>
      </c>
      <c r="C18" s="176">
        <v>920</v>
      </c>
      <c r="D18" s="205">
        <f t="shared" si="0"/>
        <v>1466.1354581673306</v>
      </c>
      <c r="E18" s="205">
        <f t="shared" si="1"/>
        <v>1466.1354581673306</v>
      </c>
      <c r="F18" s="205">
        <f t="shared" si="2"/>
        <v>1466.1354581673306</v>
      </c>
    </row>
    <row r="19" spans="1:6" ht="15.75">
      <c r="A19" s="206" t="s">
        <v>1324</v>
      </c>
      <c r="B19" s="153" t="s">
        <v>1325</v>
      </c>
      <c r="C19" s="176">
        <v>457</v>
      </c>
      <c r="D19" s="205">
        <f t="shared" si="0"/>
        <v>728.2868525896414</v>
      </c>
      <c r="E19" s="205">
        <f t="shared" si="1"/>
        <v>728.2868525896414</v>
      </c>
      <c r="F19" s="205">
        <f t="shared" si="2"/>
        <v>728.2868525896414</v>
      </c>
    </row>
    <row r="20" spans="1:6" ht="16.5" thickBot="1">
      <c r="A20" s="207" t="s">
        <v>1326</v>
      </c>
      <c r="B20" s="158" t="s">
        <v>1327</v>
      </c>
      <c r="C20" s="177">
        <v>516</v>
      </c>
      <c r="D20" s="205">
        <f t="shared" si="0"/>
        <v>822.3107569721116</v>
      </c>
      <c r="E20" s="205">
        <f t="shared" si="1"/>
        <v>822.3107569721116</v>
      </c>
      <c r="F20" s="205">
        <f t="shared" si="2"/>
        <v>822.3107569721116</v>
      </c>
    </row>
    <row r="21" spans="1:6" s="198" customFormat="1" ht="16.5" thickBot="1">
      <c r="A21" s="600" t="s">
        <v>1328</v>
      </c>
      <c r="B21" s="601"/>
      <c r="C21" s="178">
        <f>SUM(C10:C20)</f>
        <v>17821</v>
      </c>
      <c r="D21" s="197">
        <v>28400</v>
      </c>
      <c r="E21" s="197">
        <f>SUM(E10:E20)</f>
        <v>28399.999999999996</v>
      </c>
      <c r="F21" s="197">
        <f>SUM(F10:F20)</f>
        <v>28399.999999999996</v>
      </c>
    </row>
    <row r="22" spans="1:4" s="198" customFormat="1" ht="15.75">
      <c r="A22" s="199"/>
      <c r="B22" s="199"/>
      <c r="C22" s="208"/>
      <c r="D22" s="208"/>
    </row>
    <row r="23" ht="12.75" hidden="1">
      <c r="D23" s="209"/>
    </row>
    <row r="24" ht="12.75">
      <c r="D24" s="210"/>
    </row>
    <row r="25" ht="12.75">
      <c r="C25" s="211"/>
    </row>
    <row r="26" ht="12.75">
      <c r="C26" s="211"/>
    </row>
    <row r="27" ht="12.75">
      <c r="C27" s="211"/>
    </row>
    <row r="28" ht="12.75">
      <c r="C28" s="212"/>
    </row>
    <row r="30" ht="12.75">
      <c r="C30" s="210"/>
    </row>
  </sheetData>
  <mergeCells count="9">
    <mergeCell ref="A21:B21"/>
    <mergeCell ref="C7:C8"/>
    <mergeCell ref="A7:A8"/>
    <mergeCell ref="B7:B8"/>
    <mergeCell ref="D1:F1"/>
    <mergeCell ref="A2:F2"/>
    <mergeCell ref="B3:F3"/>
    <mergeCell ref="D7:F7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22"/>
  <sheetViews>
    <sheetView workbookViewId="0" topLeftCell="C1">
      <selection activeCell="H27" sqref="H27"/>
    </sheetView>
  </sheetViews>
  <sheetFormatPr defaultColWidth="9.00390625" defaultRowHeight="12.75"/>
  <cols>
    <col min="1" max="1" width="5.00390625" style="180" customWidth="1"/>
    <col min="2" max="2" width="22.625" style="180" customWidth="1"/>
    <col min="3" max="4" width="24.75390625" style="180" customWidth="1"/>
    <col min="5" max="6" width="21.25390625" style="180" customWidth="1"/>
    <col min="7" max="7" width="14.25390625" style="184" customWidth="1"/>
    <col min="8" max="8" width="15.875" style="184" customWidth="1"/>
    <col min="9" max="16384" width="9.125" style="180" customWidth="1"/>
  </cols>
  <sheetData>
    <row r="1" spans="1:8" ht="15.75">
      <c r="A1" s="179"/>
      <c r="B1" s="36"/>
      <c r="E1" s="530" t="s">
        <v>84</v>
      </c>
      <c r="F1" s="530"/>
      <c r="G1" s="530"/>
      <c r="H1" s="36"/>
    </row>
    <row r="2" spans="2:8" ht="15.75">
      <c r="B2" s="181"/>
      <c r="C2" s="531" t="s">
        <v>1095</v>
      </c>
      <c r="D2" s="531"/>
      <c r="E2" s="531"/>
      <c r="F2" s="531"/>
      <c r="G2" s="531"/>
      <c r="H2" s="73"/>
    </row>
    <row r="3" spans="1:8" ht="15.75">
      <c r="A3" s="182"/>
      <c r="C3" s="518"/>
      <c r="D3" s="518"/>
      <c r="E3" s="518"/>
      <c r="F3" s="518"/>
      <c r="G3" s="518"/>
      <c r="H3" s="5"/>
    </row>
    <row r="4" spans="1:2" ht="15.75">
      <c r="A4" s="183"/>
      <c r="B4" s="183"/>
    </row>
    <row r="5" spans="1:8" ht="66.75" customHeight="1">
      <c r="A5" s="599" t="s">
        <v>1094</v>
      </c>
      <c r="B5" s="599"/>
      <c r="C5" s="599"/>
      <c r="D5" s="599"/>
      <c r="E5" s="599"/>
      <c r="F5" s="599"/>
      <c r="G5" s="599"/>
      <c r="H5" s="221"/>
    </row>
    <row r="6" spans="1:2" ht="13.5" thickBot="1">
      <c r="A6" s="185"/>
      <c r="B6" s="185"/>
    </row>
    <row r="7" spans="1:8" s="186" customFormat="1" ht="41.25" customHeight="1" thickBot="1">
      <c r="A7" s="606" t="s">
        <v>876</v>
      </c>
      <c r="B7" s="596" t="s">
        <v>1305</v>
      </c>
      <c r="C7" s="609" t="s">
        <v>1110</v>
      </c>
      <c r="D7" s="610"/>
      <c r="E7" s="610"/>
      <c r="F7" s="611"/>
      <c r="G7" s="612"/>
      <c r="H7" s="275"/>
    </row>
    <row r="8" spans="1:8" s="186" customFormat="1" ht="38.25" customHeight="1">
      <c r="A8" s="607"/>
      <c r="B8" s="608"/>
      <c r="C8" s="239" t="s">
        <v>532</v>
      </c>
      <c r="D8" s="239" t="s">
        <v>533</v>
      </c>
      <c r="E8" s="239" t="s">
        <v>534</v>
      </c>
      <c r="F8" s="239" t="s">
        <v>535</v>
      </c>
      <c r="G8" s="274" t="s">
        <v>1096</v>
      </c>
      <c r="H8" s="276" t="s">
        <v>536</v>
      </c>
    </row>
    <row r="9" spans="1:8" s="186" customFormat="1" ht="15.75" customHeight="1" thickBot="1">
      <c r="A9" s="187">
        <v>1</v>
      </c>
      <c r="B9" s="188">
        <v>2</v>
      </c>
      <c r="C9" s="188">
        <v>3</v>
      </c>
      <c r="D9" s="188">
        <v>4</v>
      </c>
      <c r="E9" s="188">
        <v>5</v>
      </c>
      <c r="F9" s="238">
        <v>6</v>
      </c>
      <c r="G9" s="189">
        <v>7</v>
      </c>
      <c r="H9" s="189">
        <v>8</v>
      </c>
    </row>
    <row r="10" spans="1:8" ht="15.75">
      <c r="A10" s="190" t="s">
        <v>879</v>
      </c>
      <c r="B10" s="149" t="s">
        <v>1308</v>
      </c>
      <c r="C10" s="191">
        <v>1218300</v>
      </c>
      <c r="D10" s="191">
        <v>1218300</v>
      </c>
      <c r="E10" s="191">
        <v>45238</v>
      </c>
      <c r="F10" s="191">
        <v>45238</v>
      </c>
      <c r="G10" s="191">
        <f>C10+E10</f>
        <v>1263538</v>
      </c>
      <c r="H10" s="191">
        <f>D10+F10</f>
        <v>1263538</v>
      </c>
    </row>
    <row r="11" spans="1:8" ht="15.75">
      <c r="A11" s="192" t="s">
        <v>1309</v>
      </c>
      <c r="B11" s="153" t="s">
        <v>1310</v>
      </c>
      <c r="C11" s="193">
        <v>1218200</v>
      </c>
      <c r="D11" s="193">
        <v>1218200</v>
      </c>
      <c r="E11" s="193">
        <v>49436</v>
      </c>
      <c r="F11" s="193">
        <v>49436</v>
      </c>
      <c r="G11" s="191">
        <f aca="true" t="shared" si="0" ref="G11:G20">C11+E11</f>
        <v>1267636</v>
      </c>
      <c r="H11" s="191">
        <f aca="true" t="shared" si="1" ref="H11:H20">D11+F11</f>
        <v>1267636</v>
      </c>
    </row>
    <row r="12" spans="1:8" ht="15.75">
      <c r="A12" s="192" t="s">
        <v>1311</v>
      </c>
      <c r="B12" s="153" t="s">
        <v>1312</v>
      </c>
      <c r="C12" s="193">
        <v>1218200</v>
      </c>
      <c r="D12" s="193">
        <v>1218200</v>
      </c>
      <c r="E12" s="193">
        <v>27767</v>
      </c>
      <c r="F12" s="193">
        <v>27767</v>
      </c>
      <c r="G12" s="191">
        <f t="shared" si="0"/>
        <v>1245967</v>
      </c>
      <c r="H12" s="191">
        <f t="shared" si="1"/>
        <v>1245967</v>
      </c>
    </row>
    <row r="13" spans="1:8" ht="15.75">
      <c r="A13" s="192" t="s">
        <v>1313</v>
      </c>
      <c r="B13" s="153" t="s">
        <v>1314</v>
      </c>
      <c r="C13" s="193"/>
      <c r="D13" s="193"/>
      <c r="E13" s="193">
        <v>92035</v>
      </c>
      <c r="F13" s="193">
        <v>92035</v>
      </c>
      <c r="G13" s="191">
        <f t="shared" si="0"/>
        <v>92035</v>
      </c>
      <c r="H13" s="191">
        <f t="shared" si="1"/>
        <v>92035</v>
      </c>
    </row>
    <row r="14" spans="1:8" ht="15.75">
      <c r="A14" s="192" t="s">
        <v>1315</v>
      </c>
      <c r="B14" s="153" t="s">
        <v>1316</v>
      </c>
      <c r="C14" s="193">
        <v>1218200</v>
      </c>
      <c r="D14" s="193">
        <v>1218200</v>
      </c>
      <c r="E14" s="193">
        <v>20086</v>
      </c>
      <c r="F14" s="193">
        <v>20086</v>
      </c>
      <c r="G14" s="191">
        <f t="shared" si="0"/>
        <v>1238286</v>
      </c>
      <c r="H14" s="191">
        <f t="shared" si="1"/>
        <v>1238286</v>
      </c>
    </row>
    <row r="15" spans="1:8" ht="15.75">
      <c r="A15" s="192" t="s">
        <v>1317</v>
      </c>
      <c r="B15" s="153" t="s">
        <v>1318</v>
      </c>
      <c r="C15" s="193"/>
      <c r="D15" s="193"/>
      <c r="E15" s="193">
        <v>17634</v>
      </c>
      <c r="F15" s="193">
        <v>17634</v>
      </c>
      <c r="G15" s="191">
        <f t="shared" si="0"/>
        <v>17634</v>
      </c>
      <c r="H15" s="191">
        <f t="shared" si="1"/>
        <v>17634</v>
      </c>
    </row>
    <row r="16" spans="1:8" ht="15.75">
      <c r="A16" s="192" t="s">
        <v>1330</v>
      </c>
      <c r="B16" s="153" t="s">
        <v>1319</v>
      </c>
      <c r="C16" s="193"/>
      <c r="D16" s="193"/>
      <c r="E16" s="193">
        <v>27516</v>
      </c>
      <c r="F16" s="193">
        <v>27516</v>
      </c>
      <c r="G16" s="191">
        <f t="shared" si="0"/>
        <v>27516</v>
      </c>
      <c r="H16" s="191">
        <f t="shared" si="1"/>
        <v>27516</v>
      </c>
    </row>
    <row r="17" spans="1:8" ht="15.75">
      <c r="A17" s="192" t="s">
        <v>1320</v>
      </c>
      <c r="B17" s="153" t="s">
        <v>1321</v>
      </c>
      <c r="C17" s="193"/>
      <c r="D17" s="193"/>
      <c r="E17" s="193">
        <v>11082</v>
      </c>
      <c r="F17" s="193">
        <v>11082</v>
      </c>
      <c r="G17" s="191">
        <f t="shared" si="0"/>
        <v>11082</v>
      </c>
      <c r="H17" s="191">
        <f t="shared" si="1"/>
        <v>11082</v>
      </c>
    </row>
    <row r="18" spans="1:8" ht="15.75">
      <c r="A18" s="192" t="s">
        <v>1322</v>
      </c>
      <c r="B18" s="153" t="s">
        <v>1323</v>
      </c>
      <c r="C18" s="193"/>
      <c r="D18" s="193"/>
      <c r="E18" s="193">
        <v>17580</v>
      </c>
      <c r="F18" s="193">
        <v>17580</v>
      </c>
      <c r="G18" s="191">
        <f t="shared" si="0"/>
        <v>17580</v>
      </c>
      <c r="H18" s="191">
        <f t="shared" si="1"/>
        <v>17580</v>
      </c>
    </row>
    <row r="19" spans="1:8" ht="15.75">
      <c r="A19" s="192" t="s">
        <v>1324</v>
      </c>
      <c r="B19" s="153" t="s">
        <v>1325</v>
      </c>
      <c r="C19" s="193"/>
      <c r="D19" s="193"/>
      <c r="E19" s="193">
        <v>8558</v>
      </c>
      <c r="F19" s="193">
        <v>8558</v>
      </c>
      <c r="G19" s="191">
        <f t="shared" si="0"/>
        <v>8558</v>
      </c>
      <c r="H19" s="191">
        <f t="shared" si="1"/>
        <v>8558</v>
      </c>
    </row>
    <row r="20" spans="1:8" ht="16.5" thickBot="1">
      <c r="A20" s="194" t="s">
        <v>1326</v>
      </c>
      <c r="B20" s="158" t="s">
        <v>1327</v>
      </c>
      <c r="C20" s="195"/>
      <c r="D20" s="195"/>
      <c r="E20" s="195">
        <v>10168</v>
      </c>
      <c r="F20" s="195">
        <v>10168</v>
      </c>
      <c r="G20" s="191">
        <f t="shared" si="0"/>
        <v>10168</v>
      </c>
      <c r="H20" s="191">
        <f t="shared" si="1"/>
        <v>10168</v>
      </c>
    </row>
    <row r="21" spans="1:8" s="198" customFormat="1" ht="16.5" thickBot="1">
      <c r="A21" s="600" t="s">
        <v>1328</v>
      </c>
      <c r="B21" s="601"/>
      <c r="C21" s="196">
        <f aca="true" t="shared" si="2" ref="C21:H21">SUM(C10:C20)</f>
        <v>4872900</v>
      </c>
      <c r="D21" s="196">
        <f t="shared" si="2"/>
        <v>4872900</v>
      </c>
      <c r="E21" s="196">
        <f t="shared" si="2"/>
        <v>327100</v>
      </c>
      <c r="F21" s="196">
        <f t="shared" si="2"/>
        <v>327100</v>
      </c>
      <c r="G21" s="197">
        <f t="shared" si="2"/>
        <v>5200000</v>
      </c>
      <c r="H21" s="197">
        <f t="shared" si="2"/>
        <v>5200000</v>
      </c>
    </row>
    <row r="22" spans="1:8" s="198" customFormat="1" ht="15.75">
      <c r="A22" s="199"/>
      <c r="B22" s="199"/>
      <c r="G22" s="200"/>
      <c r="H22" s="200"/>
    </row>
    <row r="23" ht="12.75" hidden="1"/>
  </sheetData>
  <mergeCells count="8">
    <mergeCell ref="A21:B21"/>
    <mergeCell ref="A7:A8"/>
    <mergeCell ref="B7:B8"/>
    <mergeCell ref="E1:G1"/>
    <mergeCell ref="C7:G7"/>
    <mergeCell ref="A5:G5"/>
    <mergeCell ref="C2:G2"/>
    <mergeCell ref="C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F25"/>
  <sheetViews>
    <sheetView workbookViewId="0" topLeftCell="A1">
      <selection activeCell="A1" sqref="A1:E1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28.625" style="0" customWidth="1"/>
    <col min="4" max="4" width="11.125" style="0" hidden="1" customWidth="1"/>
    <col min="5" max="5" width="15.00390625" style="0" hidden="1" customWidth="1"/>
    <col min="6" max="6" width="14.25390625" style="0" customWidth="1"/>
  </cols>
  <sheetData>
    <row r="1" spans="1:5" ht="15.75">
      <c r="A1" s="530" t="s">
        <v>85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5.75" hidden="1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>
      <c r="B6" s="134"/>
    </row>
    <row r="7" spans="1:5" ht="62.25" customHeight="1">
      <c r="A7" s="496" t="s">
        <v>1105</v>
      </c>
      <c r="B7" s="496"/>
      <c r="C7" s="496"/>
      <c r="D7" s="496"/>
      <c r="E7" s="496"/>
    </row>
    <row r="8" ht="13.5" thickBot="1"/>
    <row r="9" spans="1:6" s="139" customFormat="1" ht="22.5" customHeight="1">
      <c r="A9" s="504" t="s">
        <v>876</v>
      </c>
      <c r="B9" s="491" t="s">
        <v>1305</v>
      </c>
      <c r="C9" s="168" t="s">
        <v>1106</v>
      </c>
      <c r="D9" s="137"/>
      <c r="E9" s="138"/>
      <c r="F9" s="168" t="s">
        <v>1106</v>
      </c>
    </row>
    <row r="10" spans="1:6" s="139" customFormat="1" ht="27.75" customHeight="1">
      <c r="A10" s="539"/>
      <c r="B10" s="540"/>
      <c r="C10" s="142" t="s">
        <v>1097</v>
      </c>
      <c r="D10" s="143">
        <v>2011</v>
      </c>
      <c r="E10" s="142">
        <v>2012</v>
      </c>
      <c r="F10" s="142" t="s">
        <v>537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 hidden="1">
      <c r="A12" s="148"/>
      <c r="B12" s="149" t="s">
        <v>1308</v>
      </c>
      <c r="C12" s="150"/>
      <c r="D12" s="151"/>
      <c r="E12" s="150"/>
      <c r="F12" s="150"/>
    </row>
    <row r="13" spans="1:6" ht="15.75" hidden="1">
      <c r="A13" s="152"/>
      <c r="B13" s="153" t="s">
        <v>1310</v>
      </c>
      <c r="C13" s="154"/>
      <c r="D13" s="155"/>
      <c r="E13" s="154"/>
      <c r="F13" s="154"/>
    </row>
    <row r="14" spans="1:6" ht="15.75" hidden="1">
      <c r="A14" s="152"/>
      <c r="B14" s="153" t="s">
        <v>1312</v>
      </c>
      <c r="C14" s="154"/>
      <c r="D14" s="155"/>
      <c r="E14" s="154"/>
      <c r="F14" s="154"/>
    </row>
    <row r="15" spans="1:6" ht="15.75" hidden="1">
      <c r="A15" s="152"/>
      <c r="B15" s="153" t="s">
        <v>1314</v>
      </c>
      <c r="C15" s="154"/>
      <c r="D15" s="155"/>
      <c r="E15" s="154"/>
      <c r="F15" s="154"/>
    </row>
    <row r="16" spans="1:6" ht="15.75" hidden="1">
      <c r="A16" s="152"/>
      <c r="B16" s="153" t="s">
        <v>1316</v>
      </c>
      <c r="C16" s="154"/>
      <c r="D16" s="155"/>
      <c r="E16" s="154"/>
      <c r="F16" s="154"/>
    </row>
    <row r="17" spans="1:6" ht="15.75" hidden="1">
      <c r="A17" s="152"/>
      <c r="B17" s="153" t="s">
        <v>1318</v>
      </c>
      <c r="C17" s="154"/>
      <c r="D17" s="155"/>
      <c r="E17" s="154"/>
      <c r="F17" s="154"/>
    </row>
    <row r="18" spans="1:6" ht="15.75" hidden="1">
      <c r="A18" s="152"/>
      <c r="B18" s="153" t="s">
        <v>1319</v>
      </c>
      <c r="C18" s="154"/>
      <c r="D18" s="155"/>
      <c r="E18" s="154"/>
      <c r="F18" s="154"/>
    </row>
    <row r="19" spans="1:6" ht="15.75">
      <c r="A19" s="152">
        <v>1</v>
      </c>
      <c r="B19" s="153" t="s">
        <v>1321</v>
      </c>
      <c r="C19" s="154">
        <v>20000</v>
      </c>
      <c r="D19" s="155"/>
      <c r="E19" s="154"/>
      <c r="F19" s="154">
        <v>20000</v>
      </c>
    </row>
    <row r="20" spans="1:6" ht="15.75" hidden="1">
      <c r="A20" s="152"/>
      <c r="B20" s="153" t="s">
        <v>1323</v>
      </c>
      <c r="C20" s="154"/>
      <c r="D20" s="155"/>
      <c r="E20" s="154"/>
      <c r="F20" s="154"/>
    </row>
    <row r="21" spans="1:6" ht="15.75">
      <c r="A21" s="152">
        <v>2</v>
      </c>
      <c r="B21" s="153" t="s">
        <v>1325</v>
      </c>
      <c r="C21" s="154">
        <v>15000</v>
      </c>
      <c r="D21" s="155"/>
      <c r="E21" s="154"/>
      <c r="F21" s="154">
        <v>15000</v>
      </c>
    </row>
    <row r="22" spans="1:6" ht="16.5" thickBot="1">
      <c r="A22" s="157">
        <v>3</v>
      </c>
      <c r="B22" s="158" t="s">
        <v>1327</v>
      </c>
      <c r="C22" s="159">
        <v>10000</v>
      </c>
      <c r="D22" s="155"/>
      <c r="E22" s="154"/>
      <c r="F22" s="159">
        <v>10000</v>
      </c>
    </row>
    <row r="23" spans="1:6" s="163" customFormat="1" ht="16.5" thickBot="1">
      <c r="A23" s="514" t="s">
        <v>1328</v>
      </c>
      <c r="B23" s="503"/>
      <c r="C23" s="162">
        <f>SUM(C12:C22)</f>
        <v>45000</v>
      </c>
      <c r="D23" s="161">
        <f>SUM(D12:D22)</f>
        <v>0</v>
      </c>
      <c r="E23" s="162">
        <f>SUM(E12:E22)</f>
        <v>0</v>
      </c>
      <c r="F23" s="162">
        <f>SUM(F12:F22)</f>
        <v>45000</v>
      </c>
    </row>
    <row r="24" spans="1:5" s="163" customFormat="1" ht="15.75">
      <c r="A24" s="164"/>
      <c r="B24" s="164"/>
      <c r="C24" s="165"/>
      <c r="D24" s="165"/>
      <c r="E24" s="165"/>
    </row>
    <row r="25" spans="3:5" ht="12.75">
      <c r="C25" s="166"/>
      <c r="D25" s="166"/>
      <c r="E25" s="166"/>
    </row>
  </sheetData>
  <mergeCells count="8">
    <mergeCell ref="A1:E1"/>
    <mergeCell ref="A2:E2"/>
    <mergeCell ref="A3:E3"/>
    <mergeCell ref="B4:E4"/>
    <mergeCell ref="A23:B23"/>
    <mergeCell ref="A7:E7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F25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7.00390625" style="0" customWidth="1"/>
    <col min="4" max="4" width="11.875" style="0" hidden="1" customWidth="1"/>
    <col min="5" max="5" width="13.125" style="0" hidden="1" customWidth="1"/>
    <col min="6" max="6" width="13.375" style="0" customWidth="1"/>
  </cols>
  <sheetData>
    <row r="1" spans="1:5" ht="15.75">
      <c r="A1" s="530" t="s">
        <v>86</v>
      </c>
      <c r="B1" s="530"/>
      <c r="C1" s="530"/>
      <c r="D1" s="530"/>
      <c r="E1" s="530"/>
    </row>
    <row r="2" spans="1:5" ht="14.25" customHeight="1">
      <c r="A2" s="531" t="s">
        <v>969</v>
      </c>
      <c r="B2" s="531"/>
      <c r="C2" s="531"/>
      <c r="D2" s="531"/>
      <c r="E2" s="531"/>
    </row>
    <row r="3" spans="1:5" ht="2.25" customHeight="1" hidden="1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>
      <c r="B6" s="134"/>
    </row>
    <row r="7" spans="1:5" ht="49.5" customHeight="1">
      <c r="A7" s="541" t="s">
        <v>1098</v>
      </c>
      <c r="B7" s="541"/>
      <c r="C7" s="541"/>
      <c r="D7" s="541"/>
      <c r="E7" s="541"/>
    </row>
    <row r="8" ht="13.5" thickBot="1"/>
    <row r="9" spans="1:6" s="139" customFormat="1" ht="41.25" customHeight="1" thickBot="1">
      <c r="A9" s="504" t="s">
        <v>876</v>
      </c>
      <c r="B9" s="491" t="s">
        <v>1305</v>
      </c>
      <c r="C9" s="136" t="s">
        <v>1306</v>
      </c>
      <c r="D9" s="137"/>
      <c r="E9" s="138"/>
      <c r="F9" s="136" t="s">
        <v>1306</v>
      </c>
    </row>
    <row r="10" spans="1:6" s="139" customFormat="1" ht="17.25" customHeight="1">
      <c r="A10" s="539"/>
      <c r="B10" s="540"/>
      <c r="C10" s="142" t="s">
        <v>1092</v>
      </c>
      <c r="D10" s="143">
        <v>2011</v>
      </c>
      <c r="E10" s="142">
        <v>2012</v>
      </c>
      <c r="F10" s="168" t="s">
        <v>530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 customHeight="1" hidden="1">
      <c r="A12" s="148" t="s">
        <v>879</v>
      </c>
      <c r="B12" s="149" t="s">
        <v>1308</v>
      </c>
      <c r="C12" s="150"/>
      <c r="D12" s="151"/>
      <c r="E12" s="150"/>
      <c r="F12" s="150"/>
    </row>
    <row r="13" spans="1:6" ht="15.75" customHeight="1" hidden="1">
      <c r="A13" s="152" t="s">
        <v>1309</v>
      </c>
      <c r="B13" s="153" t="s">
        <v>1310</v>
      </c>
      <c r="C13" s="154"/>
      <c r="D13" s="155"/>
      <c r="E13" s="154"/>
      <c r="F13" s="154"/>
    </row>
    <row r="14" spans="1:6" ht="15.75" customHeight="1" hidden="1">
      <c r="A14" s="152" t="s">
        <v>1311</v>
      </c>
      <c r="B14" s="153" t="s">
        <v>1312</v>
      </c>
      <c r="C14" s="154"/>
      <c r="D14" s="155"/>
      <c r="E14" s="154"/>
      <c r="F14" s="154"/>
    </row>
    <row r="15" spans="1:6" ht="15.75" customHeight="1" hidden="1">
      <c r="A15" s="152" t="s">
        <v>1313</v>
      </c>
      <c r="B15" s="153" t="s">
        <v>1314</v>
      </c>
      <c r="C15" s="154"/>
      <c r="D15" s="155"/>
      <c r="E15" s="154"/>
      <c r="F15" s="154"/>
    </row>
    <row r="16" spans="1:6" ht="15.75" customHeight="1" hidden="1">
      <c r="A16" s="152" t="s">
        <v>1315</v>
      </c>
      <c r="B16" s="153" t="s">
        <v>1316</v>
      </c>
      <c r="C16" s="154"/>
      <c r="D16" s="155"/>
      <c r="E16" s="154"/>
      <c r="F16" s="154"/>
    </row>
    <row r="17" spans="1:6" ht="15.75" customHeight="1" hidden="1">
      <c r="A17" s="152" t="s">
        <v>1317</v>
      </c>
      <c r="B17" s="153" t="s">
        <v>1318</v>
      </c>
      <c r="C17" s="154"/>
      <c r="D17" s="155"/>
      <c r="E17" s="154"/>
      <c r="F17" s="154"/>
    </row>
    <row r="18" spans="1:6" ht="16.5" thickBot="1">
      <c r="A18" s="152">
        <v>1</v>
      </c>
      <c r="B18" s="153" t="s">
        <v>1319</v>
      </c>
      <c r="C18" s="156">
        <v>562455.69</v>
      </c>
      <c r="D18" s="155"/>
      <c r="E18" s="154"/>
      <c r="F18" s="156">
        <v>562455.69</v>
      </c>
    </row>
    <row r="19" spans="1:6" ht="15.75" customHeight="1" hidden="1">
      <c r="A19" s="152" t="s">
        <v>1320</v>
      </c>
      <c r="B19" s="153" t="s">
        <v>1321</v>
      </c>
      <c r="C19" s="154"/>
      <c r="D19" s="155"/>
      <c r="E19" s="154"/>
      <c r="F19" s="154"/>
    </row>
    <row r="20" spans="1:6" ht="15.75" customHeight="1" hidden="1">
      <c r="A20" s="152" t="s">
        <v>1322</v>
      </c>
      <c r="B20" s="153" t="s">
        <v>1323</v>
      </c>
      <c r="C20" s="154"/>
      <c r="D20" s="155"/>
      <c r="E20" s="154"/>
      <c r="F20" s="154"/>
    </row>
    <row r="21" spans="1:6" ht="15.75" customHeight="1" hidden="1">
      <c r="A21" s="152" t="s">
        <v>1324</v>
      </c>
      <c r="B21" s="153" t="s">
        <v>1325</v>
      </c>
      <c r="C21" s="154"/>
      <c r="D21" s="155"/>
      <c r="E21" s="154"/>
      <c r="F21" s="154"/>
    </row>
    <row r="22" spans="1:6" ht="16.5" customHeight="1" hidden="1" thickBot="1">
      <c r="A22" s="157" t="s">
        <v>1326</v>
      </c>
      <c r="B22" s="158" t="s">
        <v>1327</v>
      </c>
      <c r="C22" s="159"/>
      <c r="D22" s="155"/>
      <c r="E22" s="154"/>
      <c r="F22" s="159"/>
    </row>
    <row r="23" spans="1:6" s="163" customFormat="1" ht="16.5" thickBot="1">
      <c r="A23" s="514" t="s">
        <v>1328</v>
      </c>
      <c r="B23" s="503"/>
      <c r="C23" s="160">
        <f>SUM(C12:C22)</f>
        <v>562455.69</v>
      </c>
      <c r="D23" s="161">
        <f>SUM(D12:D22)</f>
        <v>0</v>
      </c>
      <c r="E23" s="162">
        <f>SUM(E12:E22)</f>
        <v>0</v>
      </c>
      <c r="F23" s="160">
        <f>SUM(F12:F22)</f>
        <v>562455.69</v>
      </c>
    </row>
    <row r="24" spans="1:5" s="163" customFormat="1" ht="15.75">
      <c r="A24" s="164"/>
      <c r="B24" s="164"/>
      <c r="C24" s="165"/>
      <c r="D24" s="165"/>
      <c r="E24" s="165"/>
    </row>
    <row r="25" spans="3:5" ht="12.75">
      <c r="C25" s="166"/>
      <c r="D25" s="166"/>
      <c r="E25" s="166"/>
    </row>
  </sheetData>
  <mergeCells count="8">
    <mergeCell ref="A1:E1"/>
    <mergeCell ref="A2:E2"/>
    <mergeCell ref="A3:E3"/>
    <mergeCell ref="B4:E4"/>
    <mergeCell ref="A23:B23"/>
    <mergeCell ref="A7:E7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F23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4.625" style="0" customWidth="1"/>
    <col min="4" max="4" width="11.875" style="0" hidden="1" customWidth="1"/>
    <col min="5" max="5" width="13.125" style="0" hidden="1" customWidth="1"/>
    <col min="6" max="6" width="10.875" style="0" customWidth="1"/>
  </cols>
  <sheetData>
    <row r="1" spans="1:5" ht="15.75">
      <c r="A1" s="530" t="s">
        <v>88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5.75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81.75" customHeight="1">
      <c r="A7" s="613" t="s">
        <v>1099</v>
      </c>
      <c r="B7" s="613"/>
      <c r="C7" s="613"/>
      <c r="D7" s="613"/>
      <c r="E7" s="613"/>
    </row>
    <row r="8" ht="13.5" thickBot="1"/>
    <row r="9" spans="1:6" s="139" customFormat="1" ht="41.25" customHeight="1" thickBot="1">
      <c r="A9" s="504" t="s">
        <v>876</v>
      </c>
      <c r="B9" s="491" t="s">
        <v>1305</v>
      </c>
      <c r="C9" s="136" t="s">
        <v>1329</v>
      </c>
      <c r="D9" s="137"/>
      <c r="E9" s="138"/>
      <c r="F9" s="136" t="s">
        <v>1329</v>
      </c>
    </row>
    <row r="10" spans="1:6" s="139" customFormat="1" ht="17.25" customHeight="1">
      <c r="A10" s="539"/>
      <c r="B10" s="540"/>
      <c r="C10" s="142" t="s">
        <v>1092</v>
      </c>
      <c r="D10" s="143">
        <v>2011</v>
      </c>
      <c r="E10" s="142">
        <v>2012</v>
      </c>
      <c r="F10" s="136" t="s">
        <v>530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>
      <c r="A12" s="148" t="s">
        <v>879</v>
      </c>
      <c r="B12" s="149" t="s">
        <v>1308</v>
      </c>
      <c r="C12" s="150">
        <v>2181400</v>
      </c>
      <c r="D12" s="151"/>
      <c r="E12" s="150"/>
      <c r="F12" s="150">
        <v>2181400</v>
      </c>
    </row>
    <row r="13" spans="1:6" ht="15.75">
      <c r="A13" s="152" t="s">
        <v>1309</v>
      </c>
      <c r="B13" s="153" t="s">
        <v>1310</v>
      </c>
      <c r="C13" s="154">
        <v>386300</v>
      </c>
      <c r="D13" s="155"/>
      <c r="E13" s="154"/>
      <c r="F13" s="154">
        <v>386300</v>
      </c>
    </row>
    <row r="14" spans="1:6" ht="15.75">
      <c r="A14" s="152" t="s">
        <v>1311</v>
      </c>
      <c r="B14" s="153" t="s">
        <v>1314</v>
      </c>
      <c r="C14" s="154">
        <v>178300</v>
      </c>
      <c r="D14" s="155"/>
      <c r="E14" s="154"/>
      <c r="F14" s="154">
        <v>178300</v>
      </c>
    </row>
    <row r="15" spans="1:6" ht="15.75" customHeight="1" hidden="1">
      <c r="A15" s="152" t="s">
        <v>1315</v>
      </c>
      <c r="B15" s="153" t="s">
        <v>1316</v>
      </c>
      <c r="C15" s="154"/>
      <c r="D15" s="155"/>
      <c r="E15" s="154"/>
      <c r="F15" s="154"/>
    </row>
    <row r="16" spans="1:6" ht="15.75" customHeight="1" hidden="1">
      <c r="A16" s="152" t="s">
        <v>1330</v>
      </c>
      <c r="B16" s="153" t="s">
        <v>1319</v>
      </c>
      <c r="C16" s="154"/>
      <c r="D16" s="155"/>
      <c r="E16" s="154"/>
      <c r="F16" s="154"/>
    </row>
    <row r="17" spans="1:6" ht="15.75" customHeight="1" hidden="1">
      <c r="A17" s="152" t="s">
        <v>1320</v>
      </c>
      <c r="B17" s="153" t="s">
        <v>1321</v>
      </c>
      <c r="C17" s="154"/>
      <c r="D17" s="155"/>
      <c r="E17" s="154"/>
      <c r="F17" s="154"/>
    </row>
    <row r="18" spans="1:6" ht="16.5" thickBot="1">
      <c r="A18" s="152" t="s">
        <v>1313</v>
      </c>
      <c r="B18" s="153" t="s">
        <v>1323</v>
      </c>
      <c r="C18" s="154">
        <v>14300</v>
      </c>
      <c r="D18" s="155"/>
      <c r="E18" s="154"/>
      <c r="F18" s="154">
        <v>14300</v>
      </c>
    </row>
    <row r="19" spans="1:6" ht="15.75" customHeight="1" hidden="1">
      <c r="A19" s="152" t="s">
        <v>1324</v>
      </c>
      <c r="B19" s="153" t="s">
        <v>1325</v>
      </c>
      <c r="C19" s="154"/>
      <c r="D19" s="155"/>
      <c r="E19" s="154"/>
      <c r="F19" s="154"/>
    </row>
    <row r="20" spans="1:6" ht="16.5" customHeight="1" hidden="1" thickBot="1">
      <c r="A20" s="157" t="s">
        <v>1326</v>
      </c>
      <c r="B20" s="158" t="s">
        <v>1327</v>
      </c>
      <c r="C20" s="159"/>
      <c r="D20" s="155"/>
      <c r="E20" s="154"/>
      <c r="F20" s="159"/>
    </row>
    <row r="21" spans="1:6" s="163" customFormat="1" ht="16.5" thickBot="1">
      <c r="A21" s="514" t="s">
        <v>1328</v>
      </c>
      <c r="B21" s="503"/>
      <c r="C21" s="162">
        <f>SUM(C12:C20)</f>
        <v>2760300</v>
      </c>
      <c r="D21" s="161">
        <f>SUM(D12:D20)</f>
        <v>0</v>
      </c>
      <c r="E21" s="162">
        <f>SUM(E12:E20)</f>
        <v>0</v>
      </c>
      <c r="F21" s="162">
        <f>SUM(F12:F20)</f>
        <v>2760300</v>
      </c>
    </row>
    <row r="22" spans="1:5" s="163" customFormat="1" ht="15.75">
      <c r="A22" s="164"/>
      <c r="B22" s="164"/>
      <c r="C22" s="165"/>
      <c r="D22" s="165"/>
      <c r="E22" s="165"/>
    </row>
    <row r="23" spans="3:5" ht="12.75">
      <c r="C23" s="166"/>
      <c r="D23" s="166"/>
      <c r="E23" s="166"/>
    </row>
  </sheetData>
  <mergeCells count="8">
    <mergeCell ref="A21:B21"/>
    <mergeCell ref="A7:E7"/>
    <mergeCell ref="A9:A10"/>
    <mergeCell ref="B9:B10"/>
    <mergeCell ref="A1:E1"/>
    <mergeCell ref="A2:E2"/>
    <mergeCell ref="A3:E3"/>
    <mergeCell ref="B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F23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2.125" style="0" customWidth="1"/>
    <col min="4" max="4" width="11.875" style="0" hidden="1" customWidth="1"/>
    <col min="5" max="5" width="13.125" style="0" hidden="1" customWidth="1"/>
    <col min="6" max="6" width="10.875" style="0" customWidth="1"/>
  </cols>
  <sheetData>
    <row r="1" spans="1:5" ht="15.75">
      <c r="A1" s="530" t="s">
        <v>87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5.75" hidden="1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75" customHeight="1">
      <c r="A7" s="613" t="s">
        <v>1331</v>
      </c>
      <c r="B7" s="613"/>
      <c r="C7" s="613"/>
      <c r="D7" s="613"/>
      <c r="E7" s="613"/>
    </row>
    <row r="8" ht="13.5" thickBot="1"/>
    <row r="9" spans="1:6" s="139" customFormat="1" ht="41.25" customHeight="1">
      <c r="A9" s="542" t="s">
        <v>876</v>
      </c>
      <c r="B9" s="544" t="s">
        <v>1305</v>
      </c>
      <c r="C9" s="136" t="s">
        <v>1092</v>
      </c>
      <c r="D9" s="137"/>
      <c r="E9" s="138"/>
      <c r="F9" s="136" t="s">
        <v>530</v>
      </c>
    </row>
    <row r="10" spans="1:6" s="139" customFormat="1" ht="17.25" customHeight="1">
      <c r="A10" s="543"/>
      <c r="B10" s="545"/>
      <c r="C10" s="167" t="s">
        <v>1307</v>
      </c>
      <c r="D10" s="143">
        <v>2011</v>
      </c>
      <c r="E10" s="142">
        <v>2012</v>
      </c>
      <c r="F10" s="167" t="s">
        <v>1307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>
      <c r="A12" s="148" t="s">
        <v>879</v>
      </c>
      <c r="B12" s="149" t="s">
        <v>1308</v>
      </c>
      <c r="C12" s="150">
        <v>22034</v>
      </c>
      <c r="D12" s="151"/>
      <c r="E12" s="150"/>
      <c r="F12" s="150">
        <v>22034</v>
      </c>
    </row>
    <row r="13" spans="1:6" ht="15.75">
      <c r="A13" s="152" t="s">
        <v>1309</v>
      </c>
      <c r="B13" s="153" t="s">
        <v>1310</v>
      </c>
      <c r="C13" s="154">
        <v>3903</v>
      </c>
      <c r="D13" s="155"/>
      <c r="E13" s="154"/>
      <c r="F13" s="154">
        <v>3903</v>
      </c>
    </row>
    <row r="14" spans="1:6" ht="15.75">
      <c r="A14" s="152" t="s">
        <v>1311</v>
      </c>
      <c r="B14" s="153" t="s">
        <v>1314</v>
      </c>
      <c r="C14" s="154">
        <v>1801</v>
      </c>
      <c r="D14" s="155"/>
      <c r="E14" s="154"/>
      <c r="F14" s="154">
        <v>1801</v>
      </c>
    </row>
    <row r="15" spans="1:6" ht="15.75" hidden="1">
      <c r="A15" s="152" t="s">
        <v>1315</v>
      </c>
      <c r="B15" s="153" t="s">
        <v>1316</v>
      </c>
      <c r="C15" s="154"/>
      <c r="D15" s="155"/>
      <c r="E15" s="154"/>
      <c r="F15" s="154"/>
    </row>
    <row r="16" spans="1:6" ht="15.75" hidden="1">
      <c r="A16" s="152" t="s">
        <v>1330</v>
      </c>
      <c r="B16" s="153" t="s">
        <v>1319</v>
      </c>
      <c r="C16" s="154"/>
      <c r="D16" s="155"/>
      <c r="E16" s="154"/>
      <c r="F16" s="154"/>
    </row>
    <row r="17" spans="1:6" ht="15.75" hidden="1">
      <c r="A17" s="152" t="s">
        <v>1320</v>
      </c>
      <c r="B17" s="153" t="s">
        <v>1321</v>
      </c>
      <c r="C17" s="154"/>
      <c r="D17" s="155"/>
      <c r="E17" s="154"/>
      <c r="F17" s="154"/>
    </row>
    <row r="18" spans="1:6" ht="16.5" thickBot="1">
      <c r="A18" s="152" t="s">
        <v>1313</v>
      </c>
      <c r="B18" s="153" t="s">
        <v>1323</v>
      </c>
      <c r="C18" s="154">
        <v>144</v>
      </c>
      <c r="D18" s="155"/>
      <c r="E18" s="154"/>
      <c r="F18" s="154">
        <v>144</v>
      </c>
    </row>
    <row r="19" spans="1:6" ht="16.5" hidden="1" thickBot="1">
      <c r="A19" s="152" t="s">
        <v>1324</v>
      </c>
      <c r="B19" s="153" t="s">
        <v>1325</v>
      </c>
      <c r="C19" s="154"/>
      <c r="D19" s="155"/>
      <c r="E19" s="154"/>
      <c r="F19" s="154"/>
    </row>
    <row r="20" spans="1:6" ht="16.5" hidden="1" thickBot="1">
      <c r="A20" s="157" t="s">
        <v>1326</v>
      </c>
      <c r="B20" s="158" t="s">
        <v>1327</v>
      </c>
      <c r="C20" s="159"/>
      <c r="D20" s="155"/>
      <c r="E20" s="154"/>
      <c r="F20" s="159"/>
    </row>
    <row r="21" spans="1:6" s="163" customFormat="1" ht="16.5" thickBot="1">
      <c r="A21" s="514" t="s">
        <v>1328</v>
      </c>
      <c r="B21" s="503"/>
      <c r="C21" s="162">
        <f>SUM(C12:C20)</f>
        <v>27882</v>
      </c>
      <c r="D21" s="161">
        <f>SUM(D12:D20)</f>
        <v>0</v>
      </c>
      <c r="E21" s="162">
        <f>SUM(E12:E20)</f>
        <v>0</v>
      </c>
      <c r="F21" s="162">
        <f>SUM(F12:F20)</f>
        <v>27882</v>
      </c>
    </row>
    <row r="22" spans="1:5" s="163" customFormat="1" ht="15.75">
      <c r="A22" s="164"/>
      <c r="B22" s="164"/>
      <c r="C22" s="165"/>
      <c r="D22" s="165"/>
      <c r="E22" s="165"/>
    </row>
    <row r="23" spans="3:5" ht="12.75">
      <c r="C23" s="166"/>
      <c r="D23" s="166"/>
      <c r="E23" s="166"/>
    </row>
  </sheetData>
  <mergeCells count="8">
    <mergeCell ref="A1:E1"/>
    <mergeCell ref="A2:E2"/>
    <mergeCell ref="A3:E3"/>
    <mergeCell ref="B4:E4"/>
    <mergeCell ref="A21:B21"/>
    <mergeCell ref="A7:E7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9.75390625" style="0" customWidth="1"/>
    <col min="4" max="4" width="11.875" style="0" hidden="1" customWidth="1"/>
    <col min="5" max="5" width="13.125" style="0" hidden="1" customWidth="1"/>
    <col min="6" max="6" width="11.875" style="0" customWidth="1"/>
  </cols>
  <sheetData>
    <row r="1" spans="1:5" ht="15.75">
      <c r="A1" s="530" t="s">
        <v>89</v>
      </c>
      <c r="B1" s="530"/>
      <c r="C1" s="530"/>
      <c r="D1" s="530"/>
      <c r="E1" s="530"/>
    </row>
    <row r="2" spans="1:5" ht="15.75">
      <c r="A2" s="531" t="s">
        <v>1100</v>
      </c>
      <c r="B2" s="531"/>
      <c r="C2" s="531"/>
      <c r="D2" s="531"/>
      <c r="E2" s="531"/>
    </row>
    <row r="3" spans="1:5" ht="15.75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49.5" customHeight="1">
      <c r="A7" s="613" t="s">
        <v>1101</v>
      </c>
      <c r="B7" s="613"/>
      <c r="C7" s="613"/>
      <c r="D7" s="613"/>
      <c r="E7" s="613"/>
    </row>
    <row r="8" ht="13.5" thickBot="1"/>
    <row r="9" spans="1:6" s="139" customFormat="1" ht="41.25" customHeight="1">
      <c r="A9" s="504" t="s">
        <v>876</v>
      </c>
      <c r="B9" s="491" t="s">
        <v>1305</v>
      </c>
      <c r="C9" s="136" t="s">
        <v>1092</v>
      </c>
      <c r="D9" s="137"/>
      <c r="E9" s="138"/>
      <c r="F9" s="136" t="s">
        <v>530</v>
      </c>
    </row>
    <row r="10" spans="1:6" s="139" customFormat="1" ht="17.25" customHeight="1">
      <c r="A10" s="539"/>
      <c r="B10" s="540"/>
      <c r="C10" s="142" t="s">
        <v>1307</v>
      </c>
      <c r="D10" s="143">
        <v>2011</v>
      </c>
      <c r="E10" s="142">
        <v>2012</v>
      </c>
      <c r="F10" s="142" t="s">
        <v>1307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>
      <c r="A12" s="148" t="s">
        <v>879</v>
      </c>
      <c r="B12" s="149" t="s">
        <v>1308</v>
      </c>
      <c r="C12" s="150">
        <v>80097</v>
      </c>
      <c r="D12" s="151"/>
      <c r="E12" s="150"/>
      <c r="F12" s="150">
        <v>80097</v>
      </c>
    </row>
    <row r="13" spans="1:6" ht="15.75">
      <c r="A13" s="152" t="s">
        <v>1309</v>
      </c>
      <c r="B13" s="153" t="s">
        <v>1310</v>
      </c>
      <c r="C13" s="154">
        <v>74080</v>
      </c>
      <c r="D13" s="155"/>
      <c r="E13" s="154"/>
      <c r="F13" s="154">
        <v>74080</v>
      </c>
    </row>
    <row r="14" spans="1:6" ht="15.75">
      <c r="A14" s="152" t="s">
        <v>1311</v>
      </c>
      <c r="B14" s="153" t="s">
        <v>1312</v>
      </c>
      <c r="C14" s="154">
        <v>67033</v>
      </c>
      <c r="D14" s="155"/>
      <c r="E14" s="154"/>
      <c r="F14" s="154">
        <v>67033</v>
      </c>
    </row>
    <row r="15" spans="1:6" ht="15.75">
      <c r="A15" s="152" t="s">
        <v>1313</v>
      </c>
      <c r="B15" s="153" t="s">
        <v>1314</v>
      </c>
      <c r="C15" s="154">
        <v>69563</v>
      </c>
      <c r="D15" s="155"/>
      <c r="E15" s="154"/>
      <c r="F15" s="154">
        <v>69563</v>
      </c>
    </row>
    <row r="16" spans="1:6" ht="15.75">
      <c r="A16" s="152" t="s">
        <v>1315</v>
      </c>
      <c r="B16" s="153" t="s">
        <v>1316</v>
      </c>
      <c r="C16" s="154">
        <v>54205</v>
      </c>
      <c r="D16" s="155"/>
      <c r="E16" s="154"/>
      <c r="F16" s="154">
        <v>54205</v>
      </c>
    </row>
    <row r="17" spans="1:6" ht="15.75">
      <c r="A17" s="152" t="s">
        <v>1317</v>
      </c>
      <c r="B17" s="153" t="s">
        <v>1318</v>
      </c>
      <c r="C17" s="154">
        <v>79501</v>
      </c>
      <c r="D17" s="155"/>
      <c r="E17" s="154"/>
      <c r="F17" s="154">
        <v>79501</v>
      </c>
    </row>
    <row r="18" spans="1:6" ht="15.75">
      <c r="A18" s="152" t="s">
        <v>1330</v>
      </c>
      <c r="B18" s="153" t="s">
        <v>1319</v>
      </c>
      <c r="C18" s="154">
        <v>68891</v>
      </c>
      <c r="D18" s="155"/>
      <c r="E18" s="154"/>
      <c r="F18" s="154">
        <v>68891</v>
      </c>
    </row>
    <row r="19" spans="1:6" ht="15.75">
      <c r="A19" s="152" t="s">
        <v>1320</v>
      </c>
      <c r="B19" s="153" t="s">
        <v>1321</v>
      </c>
      <c r="C19" s="154">
        <v>72273</v>
      </c>
      <c r="D19" s="155"/>
      <c r="E19" s="154"/>
      <c r="F19" s="154">
        <v>72273</v>
      </c>
    </row>
    <row r="20" spans="1:6" ht="15.75">
      <c r="A20" s="152" t="s">
        <v>1322</v>
      </c>
      <c r="B20" s="153" t="s">
        <v>1323</v>
      </c>
      <c r="C20" s="154">
        <v>82471</v>
      </c>
      <c r="D20" s="155"/>
      <c r="E20" s="154"/>
      <c r="F20" s="154">
        <v>82471</v>
      </c>
    </row>
    <row r="21" spans="1:6" ht="15.75">
      <c r="A21" s="152" t="s">
        <v>1324</v>
      </c>
      <c r="B21" s="153" t="s">
        <v>1325</v>
      </c>
      <c r="C21" s="154">
        <v>63239</v>
      </c>
      <c r="D21" s="155"/>
      <c r="E21" s="154"/>
      <c r="F21" s="154">
        <v>63239</v>
      </c>
    </row>
    <row r="22" spans="1:6" ht="16.5" thickBot="1">
      <c r="A22" s="157" t="s">
        <v>1326</v>
      </c>
      <c r="B22" s="158" t="s">
        <v>1327</v>
      </c>
      <c r="C22" s="159">
        <v>54205</v>
      </c>
      <c r="D22" s="155"/>
      <c r="E22" s="154"/>
      <c r="F22" s="159">
        <v>54205</v>
      </c>
    </row>
    <row r="23" spans="1:6" s="163" customFormat="1" ht="16.5" thickBot="1">
      <c r="A23" s="514" t="s">
        <v>1328</v>
      </c>
      <c r="B23" s="503"/>
      <c r="C23" s="162">
        <f>SUM(C12:C22)</f>
        <v>765558</v>
      </c>
      <c r="D23" s="161">
        <f>SUM(D12:D22)</f>
        <v>0</v>
      </c>
      <c r="E23" s="162">
        <f>SUM(E12:E22)</f>
        <v>0</v>
      </c>
      <c r="F23" s="162">
        <f>SUM(F12:F22)</f>
        <v>765558</v>
      </c>
    </row>
    <row r="24" spans="1:5" s="163" customFormat="1" ht="15.75">
      <c r="A24" s="164"/>
      <c r="B24" s="164"/>
      <c r="C24" s="165"/>
      <c r="D24" s="165"/>
      <c r="E24" s="165"/>
    </row>
    <row r="25" spans="3:5" ht="12.75">
      <c r="C25" s="166"/>
      <c r="D25" s="166"/>
      <c r="E25" s="166"/>
    </row>
  </sheetData>
  <mergeCells count="8">
    <mergeCell ref="A23:B23"/>
    <mergeCell ref="A7:E7"/>
    <mergeCell ref="A9:A10"/>
    <mergeCell ref="B9:B10"/>
    <mergeCell ref="A1:E1"/>
    <mergeCell ref="A2:E2"/>
    <mergeCell ref="A3:E3"/>
    <mergeCell ref="B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F15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23.375" style="0" customWidth="1"/>
    <col min="4" max="4" width="11.875" style="0" hidden="1" customWidth="1"/>
    <col min="5" max="5" width="13.125" style="0" hidden="1" customWidth="1"/>
    <col min="6" max="6" width="11.25390625" style="0" customWidth="1"/>
  </cols>
  <sheetData>
    <row r="1" spans="1:5" ht="15.75">
      <c r="A1" s="530" t="s">
        <v>1304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5.75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45.75" customHeight="1">
      <c r="A7" s="613" t="s">
        <v>1102</v>
      </c>
      <c r="B7" s="613"/>
      <c r="C7" s="613"/>
      <c r="D7" s="613"/>
      <c r="E7" s="613"/>
    </row>
    <row r="8" ht="13.5" thickBot="1"/>
    <row r="9" spans="1:6" s="139" customFormat="1" ht="41.25" customHeight="1" thickBot="1">
      <c r="A9" s="542" t="s">
        <v>876</v>
      </c>
      <c r="B9" s="544" t="s">
        <v>1305</v>
      </c>
      <c r="C9" s="136" t="s">
        <v>1329</v>
      </c>
      <c r="D9" s="137"/>
      <c r="E9" s="138"/>
      <c r="F9" s="136" t="s">
        <v>1329</v>
      </c>
    </row>
    <row r="10" spans="1:6" s="139" customFormat="1" ht="17.25" customHeight="1">
      <c r="A10" s="543"/>
      <c r="B10" s="545"/>
      <c r="C10" s="167" t="s">
        <v>1092</v>
      </c>
      <c r="D10" s="143">
        <v>2011</v>
      </c>
      <c r="E10" s="142">
        <v>2012</v>
      </c>
      <c r="F10" s="168" t="s">
        <v>530</v>
      </c>
    </row>
    <row r="11" spans="1:6" s="139" customFormat="1" ht="15.75" customHeight="1" thickBot="1">
      <c r="A11" s="140">
        <v>1</v>
      </c>
      <c r="B11" s="141">
        <v>2</v>
      </c>
      <c r="C11" s="142">
        <v>3</v>
      </c>
      <c r="D11" s="147">
        <v>4</v>
      </c>
      <c r="E11" s="146">
        <v>5</v>
      </c>
      <c r="F11" s="142">
        <v>4</v>
      </c>
    </row>
    <row r="12" spans="1:6" ht="16.5" customHeight="1" thickBot="1">
      <c r="A12" s="152">
        <v>1</v>
      </c>
      <c r="B12" s="153" t="s">
        <v>1327</v>
      </c>
      <c r="C12" s="154">
        <v>150000</v>
      </c>
      <c r="D12" s="155"/>
      <c r="E12" s="154"/>
      <c r="F12" s="154">
        <v>150000</v>
      </c>
    </row>
    <row r="13" spans="1:6" s="163" customFormat="1" ht="16.5" thickBot="1">
      <c r="A13" s="614" t="s">
        <v>1328</v>
      </c>
      <c r="B13" s="615"/>
      <c r="C13" s="169">
        <f>SUM(C12:C12)</f>
        <v>150000</v>
      </c>
      <c r="D13" s="161">
        <f>SUM(D12:D12)</f>
        <v>0</v>
      </c>
      <c r="E13" s="162">
        <f>SUM(E12:E12)</f>
        <v>0</v>
      </c>
      <c r="F13" s="169">
        <f>SUM(F12:F12)</f>
        <v>150000</v>
      </c>
    </row>
    <row r="14" spans="1:5" s="163" customFormat="1" ht="15.75">
      <c r="A14" s="164"/>
      <c r="B14" s="164"/>
      <c r="C14" s="165"/>
      <c r="D14" s="165"/>
      <c r="E14" s="165"/>
    </row>
    <row r="15" spans="3:5" ht="12.75">
      <c r="C15" s="166"/>
      <c r="D15" s="166"/>
      <c r="E15" s="166"/>
    </row>
  </sheetData>
  <mergeCells count="8">
    <mergeCell ref="A13:B13"/>
    <mergeCell ref="A7:E7"/>
    <mergeCell ref="A9:A10"/>
    <mergeCell ref="B9:B10"/>
    <mergeCell ref="A1:E1"/>
    <mergeCell ref="A2:E2"/>
    <mergeCell ref="A3:E3"/>
    <mergeCell ref="B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482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5.00390625" style="170" customWidth="1"/>
    <col min="2" max="2" width="12.875" style="170" customWidth="1"/>
    <col min="3" max="3" width="6.75390625" style="170" customWidth="1"/>
    <col min="4" max="4" width="82.375" style="170" customWidth="1"/>
    <col min="5" max="5" width="9.75390625" style="170" customWidth="1"/>
    <col min="6" max="6" width="10.375" style="170" customWidth="1"/>
    <col min="7" max="7" width="13.125" style="170" bestFit="1" customWidth="1"/>
    <col min="8" max="16384" width="9.125" style="170" customWidth="1"/>
  </cols>
  <sheetData>
    <row r="1" spans="1:10" ht="12.75" customHeight="1">
      <c r="A1" s="524"/>
      <c r="B1" s="525"/>
      <c r="C1" s="525"/>
      <c r="D1" s="525"/>
      <c r="E1" s="278" t="s">
        <v>75</v>
      </c>
      <c r="F1" s="278"/>
      <c r="G1" s="277"/>
      <c r="H1" s="277"/>
      <c r="I1" s="277"/>
      <c r="J1" s="277"/>
    </row>
    <row r="2" spans="1:10" ht="11.25" customHeight="1">
      <c r="A2" s="525"/>
      <c r="B2" s="525"/>
      <c r="C2" s="525"/>
      <c r="D2" s="525"/>
      <c r="E2" s="528" t="s">
        <v>46</v>
      </c>
      <c r="F2" s="528"/>
      <c r="G2" s="277"/>
      <c r="H2" s="277"/>
      <c r="I2" s="277"/>
      <c r="J2" s="277"/>
    </row>
    <row r="3" spans="1:10" ht="0.75" customHeight="1" hidden="1">
      <c r="A3" s="529"/>
      <c r="B3" s="525"/>
      <c r="C3" s="525"/>
      <c r="D3" s="525"/>
      <c r="E3" s="525"/>
      <c r="F3" s="525"/>
      <c r="G3" s="279"/>
      <c r="H3" s="279"/>
      <c r="I3" s="279"/>
      <c r="J3" s="279"/>
    </row>
    <row r="4" spans="1:10" ht="12.75" customHeight="1" hidden="1">
      <c r="A4" s="525"/>
      <c r="B4" s="525"/>
      <c r="C4" s="525"/>
      <c r="D4" s="525"/>
      <c r="E4" s="525"/>
      <c r="F4" s="525"/>
      <c r="G4" s="280"/>
      <c r="H4" s="280"/>
      <c r="I4" s="279"/>
      <c r="J4" s="279"/>
    </row>
    <row r="5" spans="1:10" ht="12.75" customHeight="1" hidden="1">
      <c r="A5" s="296"/>
      <c r="B5" s="296"/>
      <c r="C5" s="296"/>
      <c r="D5" s="296"/>
      <c r="E5" s="296"/>
      <c r="F5" s="296"/>
      <c r="G5" s="277"/>
      <c r="H5" s="277"/>
      <c r="I5" s="277"/>
      <c r="J5" s="277"/>
    </row>
    <row r="6" spans="1:10" ht="12.75" customHeight="1">
      <c r="A6" s="522" t="s">
        <v>183</v>
      </c>
      <c r="B6" s="523"/>
      <c r="C6" s="523"/>
      <c r="D6" s="523"/>
      <c r="E6" s="523"/>
      <c r="F6" s="523"/>
      <c r="G6" s="277"/>
      <c r="H6" s="277"/>
      <c r="I6" s="277"/>
      <c r="J6" s="277"/>
    </row>
    <row r="7" spans="1:10" ht="0.75" customHeight="1">
      <c r="A7" s="523"/>
      <c r="B7" s="523"/>
      <c r="C7" s="523"/>
      <c r="D7" s="523"/>
      <c r="E7" s="523"/>
      <c r="F7" s="523"/>
      <c r="G7" s="277"/>
      <c r="H7" s="277"/>
      <c r="I7" s="277"/>
      <c r="J7" s="277"/>
    </row>
    <row r="8" spans="1:10" ht="12.75">
      <c r="A8" s="523"/>
      <c r="B8" s="523"/>
      <c r="C8" s="523"/>
      <c r="D8" s="523"/>
      <c r="E8" s="523"/>
      <c r="F8" s="523"/>
      <c r="G8" s="277"/>
      <c r="H8" s="277"/>
      <c r="I8" s="277"/>
      <c r="J8" s="277"/>
    </row>
    <row r="9" spans="1:10" ht="12.75">
      <c r="A9" s="526" t="s">
        <v>892</v>
      </c>
      <c r="B9" s="527"/>
      <c r="C9" s="527"/>
      <c r="D9" s="527"/>
      <c r="E9" s="527"/>
      <c r="F9" s="527"/>
      <c r="G9" s="277"/>
      <c r="H9" s="277"/>
      <c r="I9" s="277"/>
      <c r="J9" s="277"/>
    </row>
    <row r="10" spans="1:6" ht="52.5">
      <c r="A10" s="281" t="s">
        <v>184</v>
      </c>
      <c r="B10" s="281" t="s">
        <v>185</v>
      </c>
      <c r="C10" s="281" t="s">
        <v>186</v>
      </c>
      <c r="D10" s="281" t="s">
        <v>187</v>
      </c>
      <c r="E10" s="281" t="s">
        <v>188</v>
      </c>
      <c r="F10" s="281" t="s">
        <v>189</v>
      </c>
    </row>
    <row r="11" spans="1:6" ht="12.75">
      <c r="A11" s="282" t="s">
        <v>920</v>
      </c>
      <c r="B11" s="283" t="s">
        <v>190</v>
      </c>
      <c r="C11" s="283" t="s">
        <v>191</v>
      </c>
      <c r="D11" s="284" t="s">
        <v>921</v>
      </c>
      <c r="E11" s="285">
        <v>48119698.2</v>
      </c>
      <c r="F11" s="285">
        <v>45631184.72</v>
      </c>
    </row>
    <row r="12" spans="1:6" ht="12.75">
      <c r="A12" s="282" t="s">
        <v>922</v>
      </c>
      <c r="B12" s="283" t="s">
        <v>192</v>
      </c>
      <c r="C12" s="283" t="s">
        <v>191</v>
      </c>
      <c r="D12" s="284" t="s">
        <v>923</v>
      </c>
      <c r="E12" s="285">
        <v>27633686.22</v>
      </c>
      <c r="F12" s="285">
        <v>25856000</v>
      </c>
    </row>
    <row r="13" spans="1:6" ht="12.75">
      <c r="A13" s="282" t="s">
        <v>922</v>
      </c>
      <c r="B13" s="283" t="s">
        <v>193</v>
      </c>
      <c r="C13" s="283" t="s">
        <v>194</v>
      </c>
      <c r="D13" s="284" t="s">
        <v>924</v>
      </c>
      <c r="E13" s="285">
        <v>155968.25</v>
      </c>
      <c r="F13" s="285">
        <v>150000</v>
      </c>
    </row>
    <row r="14" spans="1:6" ht="12.75">
      <c r="A14" s="282" t="s">
        <v>922</v>
      </c>
      <c r="B14" s="283" t="s">
        <v>195</v>
      </c>
      <c r="C14" s="283" t="s">
        <v>194</v>
      </c>
      <c r="D14" s="284" t="s">
        <v>196</v>
      </c>
      <c r="E14" s="285">
        <v>155968.25</v>
      </c>
      <c r="F14" s="285">
        <v>150000</v>
      </c>
    </row>
    <row r="15" spans="1:6" ht="12.75">
      <c r="A15" s="282" t="s">
        <v>922</v>
      </c>
      <c r="B15" s="283" t="s">
        <v>197</v>
      </c>
      <c r="C15" s="283" t="s">
        <v>194</v>
      </c>
      <c r="D15" s="284" t="s">
        <v>925</v>
      </c>
      <c r="E15" s="285">
        <v>155968.25</v>
      </c>
      <c r="F15" s="285">
        <v>150000</v>
      </c>
    </row>
    <row r="16" spans="1:6" ht="12.75">
      <c r="A16" s="282" t="s">
        <v>922</v>
      </c>
      <c r="B16" s="283" t="s">
        <v>197</v>
      </c>
      <c r="C16" s="283" t="s">
        <v>194</v>
      </c>
      <c r="D16" s="284" t="s">
        <v>925</v>
      </c>
      <c r="E16" s="285"/>
      <c r="F16" s="285">
        <v>150000</v>
      </c>
    </row>
    <row r="17" spans="1:6" ht="12.75">
      <c r="A17" s="286" t="s">
        <v>922</v>
      </c>
      <c r="B17" s="286" t="s">
        <v>197</v>
      </c>
      <c r="C17" s="286" t="s">
        <v>194</v>
      </c>
      <c r="D17" s="287" t="s">
        <v>925</v>
      </c>
      <c r="E17" s="288"/>
      <c r="F17" s="288">
        <v>150000</v>
      </c>
    </row>
    <row r="18" spans="1:6" ht="12.75">
      <c r="A18" s="282" t="s">
        <v>922</v>
      </c>
      <c r="B18" s="283" t="s">
        <v>198</v>
      </c>
      <c r="C18" s="283" t="s">
        <v>194</v>
      </c>
      <c r="D18" s="284" t="s">
        <v>199</v>
      </c>
      <c r="E18" s="285">
        <v>153765.89</v>
      </c>
      <c r="F18" s="285"/>
    </row>
    <row r="19" spans="1:6" ht="12.75">
      <c r="A19" s="286" t="s">
        <v>922</v>
      </c>
      <c r="B19" s="286" t="s">
        <v>198</v>
      </c>
      <c r="C19" s="286" t="s">
        <v>194</v>
      </c>
      <c r="D19" s="287" t="s">
        <v>199</v>
      </c>
      <c r="E19" s="288">
        <v>153765.89</v>
      </c>
      <c r="F19" s="288"/>
    </row>
    <row r="20" spans="1:6" ht="12.75">
      <c r="A20" s="282" t="s">
        <v>922</v>
      </c>
      <c r="B20" s="283" t="s">
        <v>200</v>
      </c>
      <c r="C20" s="283" t="s">
        <v>194</v>
      </c>
      <c r="D20" s="284" t="s">
        <v>201</v>
      </c>
      <c r="E20" s="285">
        <v>1776.49</v>
      </c>
      <c r="F20" s="285"/>
    </row>
    <row r="21" spans="1:6" ht="12.75">
      <c r="A21" s="286" t="s">
        <v>922</v>
      </c>
      <c r="B21" s="286" t="s">
        <v>200</v>
      </c>
      <c r="C21" s="286" t="s">
        <v>194</v>
      </c>
      <c r="D21" s="287" t="s">
        <v>201</v>
      </c>
      <c r="E21" s="288">
        <v>1776.49</v>
      </c>
      <c r="F21" s="288"/>
    </row>
    <row r="22" spans="1:6" ht="12.75">
      <c r="A22" s="282" t="s">
        <v>922</v>
      </c>
      <c r="B22" s="283" t="s">
        <v>202</v>
      </c>
      <c r="C22" s="283" t="s">
        <v>194</v>
      </c>
      <c r="D22" s="284" t="s">
        <v>203</v>
      </c>
      <c r="E22" s="285">
        <v>425.87</v>
      </c>
      <c r="F22" s="285"/>
    </row>
    <row r="23" spans="1:6" ht="12.75">
      <c r="A23" s="286" t="s">
        <v>922</v>
      </c>
      <c r="B23" s="286" t="s">
        <v>202</v>
      </c>
      <c r="C23" s="286" t="s">
        <v>194</v>
      </c>
      <c r="D23" s="287" t="s">
        <v>203</v>
      </c>
      <c r="E23" s="288">
        <v>425.87</v>
      </c>
      <c r="F23" s="288"/>
    </row>
    <row r="24" spans="1:6" ht="12.75">
      <c r="A24" s="282" t="s">
        <v>922</v>
      </c>
      <c r="B24" s="283" t="s">
        <v>204</v>
      </c>
      <c r="C24" s="283" t="s">
        <v>191</v>
      </c>
      <c r="D24" s="284" t="s">
        <v>926</v>
      </c>
      <c r="E24" s="285">
        <v>27477717.97</v>
      </c>
      <c r="F24" s="285">
        <v>25706000</v>
      </c>
    </row>
    <row r="25" spans="1:6" ht="24">
      <c r="A25" s="282" t="s">
        <v>922</v>
      </c>
      <c r="B25" s="283" t="s">
        <v>205</v>
      </c>
      <c r="C25" s="283" t="s">
        <v>194</v>
      </c>
      <c r="D25" s="284" t="s">
        <v>206</v>
      </c>
      <c r="E25" s="285">
        <v>505.81</v>
      </c>
      <c r="F25" s="285">
        <v>300</v>
      </c>
    </row>
    <row r="26" spans="1:6" ht="24">
      <c r="A26" s="282" t="s">
        <v>922</v>
      </c>
      <c r="B26" s="283" t="s">
        <v>205</v>
      </c>
      <c r="C26" s="283" t="s">
        <v>194</v>
      </c>
      <c r="D26" s="284" t="s">
        <v>206</v>
      </c>
      <c r="E26" s="285"/>
      <c r="F26" s="285">
        <v>300</v>
      </c>
    </row>
    <row r="27" spans="1:6" ht="24">
      <c r="A27" s="286" t="s">
        <v>922</v>
      </c>
      <c r="B27" s="286" t="s">
        <v>205</v>
      </c>
      <c r="C27" s="286" t="s">
        <v>194</v>
      </c>
      <c r="D27" s="287" t="s">
        <v>206</v>
      </c>
      <c r="E27" s="288"/>
      <c r="F27" s="288">
        <v>300</v>
      </c>
    </row>
    <row r="28" spans="1:6" ht="24">
      <c r="A28" s="282" t="s">
        <v>922</v>
      </c>
      <c r="B28" s="283" t="s">
        <v>207</v>
      </c>
      <c r="C28" s="283" t="s">
        <v>194</v>
      </c>
      <c r="D28" s="284" t="s">
        <v>208</v>
      </c>
      <c r="E28" s="285">
        <v>505.81</v>
      </c>
      <c r="F28" s="285"/>
    </row>
    <row r="29" spans="1:6" ht="24">
      <c r="A29" s="286" t="s">
        <v>922</v>
      </c>
      <c r="B29" s="286" t="s">
        <v>207</v>
      </c>
      <c r="C29" s="286" t="s">
        <v>194</v>
      </c>
      <c r="D29" s="287" t="s">
        <v>208</v>
      </c>
      <c r="E29" s="288">
        <v>505.81</v>
      </c>
      <c r="F29" s="288"/>
    </row>
    <row r="30" spans="1:6" ht="13.5" customHeight="1">
      <c r="A30" s="282" t="s">
        <v>922</v>
      </c>
      <c r="B30" s="283" t="s">
        <v>209</v>
      </c>
      <c r="C30" s="283" t="s">
        <v>194</v>
      </c>
      <c r="D30" s="284" t="s">
        <v>927</v>
      </c>
      <c r="E30" s="285">
        <v>27391997.9</v>
      </c>
      <c r="F30" s="285">
        <v>25621400</v>
      </c>
    </row>
    <row r="31" spans="1:6" ht="36">
      <c r="A31" s="282" t="s">
        <v>922</v>
      </c>
      <c r="B31" s="283" t="s">
        <v>210</v>
      </c>
      <c r="C31" s="283" t="s">
        <v>194</v>
      </c>
      <c r="D31" s="289" t="s">
        <v>211</v>
      </c>
      <c r="E31" s="285">
        <v>27373254.83</v>
      </c>
      <c r="F31" s="285">
        <v>25600000</v>
      </c>
    </row>
    <row r="32" spans="1:6" ht="36">
      <c r="A32" s="282" t="s">
        <v>922</v>
      </c>
      <c r="B32" s="283" t="s">
        <v>210</v>
      </c>
      <c r="C32" s="283" t="s">
        <v>194</v>
      </c>
      <c r="D32" s="289" t="s">
        <v>211</v>
      </c>
      <c r="E32" s="285"/>
      <c r="F32" s="285">
        <v>25600000</v>
      </c>
    </row>
    <row r="33" spans="1:6" ht="36">
      <c r="A33" s="286" t="s">
        <v>922</v>
      </c>
      <c r="B33" s="286" t="s">
        <v>210</v>
      </c>
      <c r="C33" s="286" t="s">
        <v>194</v>
      </c>
      <c r="D33" s="290" t="s">
        <v>211</v>
      </c>
      <c r="E33" s="288"/>
      <c r="F33" s="288">
        <v>25600000</v>
      </c>
    </row>
    <row r="34" spans="1:6" ht="36">
      <c r="A34" s="282" t="s">
        <v>922</v>
      </c>
      <c r="B34" s="283" t="s">
        <v>212</v>
      </c>
      <c r="C34" s="283" t="s">
        <v>194</v>
      </c>
      <c r="D34" s="289" t="s">
        <v>213</v>
      </c>
      <c r="E34" s="285">
        <v>27347641.14</v>
      </c>
      <c r="F34" s="285"/>
    </row>
    <row r="35" spans="1:6" ht="36">
      <c r="A35" s="286" t="s">
        <v>922</v>
      </c>
      <c r="B35" s="286" t="s">
        <v>212</v>
      </c>
      <c r="C35" s="286" t="s">
        <v>194</v>
      </c>
      <c r="D35" s="290" t="s">
        <v>213</v>
      </c>
      <c r="E35" s="288">
        <v>27347641.14</v>
      </c>
      <c r="F35" s="288"/>
    </row>
    <row r="36" spans="1:6" ht="36">
      <c r="A36" s="282" t="s">
        <v>922</v>
      </c>
      <c r="B36" s="283" t="s">
        <v>214</v>
      </c>
      <c r="C36" s="283" t="s">
        <v>194</v>
      </c>
      <c r="D36" s="289" t="s">
        <v>215</v>
      </c>
      <c r="E36" s="285">
        <v>20758.06</v>
      </c>
      <c r="F36" s="285"/>
    </row>
    <row r="37" spans="1:6" ht="36">
      <c r="A37" s="286" t="s">
        <v>922</v>
      </c>
      <c r="B37" s="286" t="s">
        <v>214</v>
      </c>
      <c r="C37" s="286" t="s">
        <v>194</v>
      </c>
      <c r="D37" s="290" t="s">
        <v>215</v>
      </c>
      <c r="E37" s="288">
        <v>20758.06</v>
      </c>
      <c r="F37" s="288"/>
    </row>
    <row r="38" spans="1:6" ht="36">
      <c r="A38" s="282" t="s">
        <v>922</v>
      </c>
      <c r="B38" s="283" t="s">
        <v>216</v>
      </c>
      <c r="C38" s="283" t="s">
        <v>194</v>
      </c>
      <c r="D38" s="289" t="s">
        <v>217</v>
      </c>
      <c r="E38" s="285">
        <v>4620.15</v>
      </c>
      <c r="F38" s="285"/>
    </row>
    <row r="39" spans="1:6" ht="36">
      <c r="A39" s="286" t="s">
        <v>922</v>
      </c>
      <c r="B39" s="286" t="s">
        <v>216</v>
      </c>
      <c r="C39" s="286" t="s">
        <v>194</v>
      </c>
      <c r="D39" s="290" t="s">
        <v>217</v>
      </c>
      <c r="E39" s="288">
        <v>4620.15</v>
      </c>
      <c r="F39" s="288"/>
    </row>
    <row r="40" spans="1:6" ht="36">
      <c r="A40" s="282" t="s">
        <v>922</v>
      </c>
      <c r="B40" s="283" t="s">
        <v>218</v>
      </c>
      <c r="C40" s="283" t="s">
        <v>194</v>
      </c>
      <c r="D40" s="289" t="s">
        <v>219</v>
      </c>
      <c r="E40" s="285">
        <v>235.48</v>
      </c>
      <c r="F40" s="285"/>
    </row>
    <row r="41" spans="1:6" ht="36">
      <c r="A41" s="286" t="s">
        <v>922</v>
      </c>
      <c r="B41" s="286" t="s">
        <v>218</v>
      </c>
      <c r="C41" s="286" t="s">
        <v>194</v>
      </c>
      <c r="D41" s="290" t="s">
        <v>219</v>
      </c>
      <c r="E41" s="288">
        <v>235.48</v>
      </c>
      <c r="F41" s="288"/>
    </row>
    <row r="42" spans="1:6" ht="36">
      <c r="A42" s="282" t="s">
        <v>922</v>
      </c>
      <c r="B42" s="283" t="s">
        <v>220</v>
      </c>
      <c r="C42" s="283" t="s">
        <v>194</v>
      </c>
      <c r="D42" s="289" t="s">
        <v>995</v>
      </c>
      <c r="E42" s="285">
        <v>18743.07</v>
      </c>
      <c r="F42" s="285">
        <v>21400</v>
      </c>
    </row>
    <row r="43" spans="1:6" ht="36">
      <c r="A43" s="282" t="s">
        <v>922</v>
      </c>
      <c r="B43" s="283" t="s">
        <v>220</v>
      </c>
      <c r="C43" s="283" t="s">
        <v>194</v>
      </c>
      <c r="D43" s="289" t="s">
        <v>995</v>
      </c>
      <c r="E43" s="285"/>
      <c r="F43" s="285">
        <v>21400</v>
      </c>
    </row>
    <row r="44" spans="1:6" ht="36">
      <c r="A44" s="286" t="s">
        <v>922</v>
      </c>
      <c r="B44" s="286" t="s">
        <v>220</v>
      </c>
      <c r="C44" s="286" t="s">
        <v>194</v>
      </c>
      <c r="D44" s="290" t="s">
        <v>995</v>
      </c>
      <c r="E44" s="288"/>
      <c r="F44" s="288">
        <v>21400</v>
      </c>
    </row>
    <row r="45" spans="1:6" ht="36">
      <c r="A45" s="282" t="s">
        <v>922</v>
      </c>
      <c r="B45" s="283" t="s">
        <v>996</v>
      </c>
      <c r="C45" s="283" t="s">
        <v>194</v>
      </c>
      <c r="D45" s="289" t="s">
        <v>997</v>
      </c>
      <c r="E45" s="285">
        <v>18223.19</v>
      </c>
      <c r="F45" s="285"/>
    </row>
    <row r="46" spans="1:6" ht="36">
      <c r="A46" s="286" t="s">
        <v>922</v>
      </c>
      <c r="B46" s="286" t="s">
        <v>996</v>
      </c>
      <c r="C46" s="286" t="s">
        <v>194</v>
      </c>
      <c r="D46" s="290" t="s">
        <v>997</v>
      </c>
      <c r="E46" s="288">
        <v>18223.19</v>
      </c>
      <c r="F46" s="288"/>
    </row>
    <row r="47" spans="1:6" ht="36">
      <c r="A47" s="282" t="s">
        <v>922</v>
      </c>
      <c r="B47" s="283" t="s">
        <v>998</v>
      </c>
      <c r="C47" s="283" t="s">
        <v>194</v>
      </c>
      <c r="D47" s="289" t="s">
        <v>999</v>
      </c>
      <c r="E47" s="285">
        <v>399.88</v>
      </c>
      <c r="F47" s="285"/>
    </row>
    <row r="48" spans="1:6" ht="36">
      <c r="A48" s="286" t="s">
        <v>922</v>
      </c>
      <c r="B48" s="286" t="s">
        <v>998</v>
      </c>
      <c r="C48" s="286" t="s">
        <v>194</v>
      </c>
      <c r="D48" s="290" t="s">
        <v>999</v>
      </c>
      <c r="E48" s="288">
        <v>399.88</v>
      </c>
      <c r="F48" s="288"/>
    </row>
    <row r="49" spans="1:6" ht="36">
      <c r="A49" s="282" t="s">
        <v>922</v>
      </c>
      <c r="B49" s="283" t="s">
        <v>1000</v>
      </c>
      <c r="C49" s="283" t="s">
        <v>194</v>
      </c>
      <c r="D49" s="289" t="s">
        <v>603</v>
      </c>
      <c r="E49" s="285">
        <v>120</v>
      </c>
      <c r="F49" s="285"/>
    </row>
    <row r="50" spans="1:6" ht="36">
      <c r="A50" s="286" t="s">
        <v>922</v>
      </c>
      <c r="B50" s="286" t="s">
        <v>1000</v>
      </c>
      <c r="C50" s="286" t="s">
        <v>194</v>
      </c>
      <c r="D50" s="290" t="s">
        <v>603</v>
      </c>
      <c r="E50" s="288">
        <v>120</v>
      </c>
      <c r="F50" s="288"/>
    </row>
    <row r="51" spans="1:6" ht="15" customHeight="1">
      <c r="A51" s="282" t="s">
        <v>922</v>
      </c>
      <c r="B51" s="283" t="s">
        <v>604</v>
      </c>
      <c r="C51" s="283" t="s">
        <v>194</v>
      </c>
      <c r="D51" s="284" t="s">
        <v>605</v>
      </c>
      <c r="E51" s="285">
        <v>78912.9</v>
      </c>
      <c r="F51" s="285">
        <v>78000</v>
      </c>
    </row>
    <row r="52" spans="1:6" ht="15" customHeight="1">
      <c r="A52" s="282" t="s">
        <v>922</v>
      </c>
      <c r="B52" s="283" t="s">
        <v>604</v>
      </c>
      <c r="C52" s="283" t="s">
        <v>194</v>
      </c>
      <c r="D52" s="284" t="s">
        <v>605</v>
      </c>
      <c r="E52" s="285"/>
      <c r="F52" s="285">
        <v>78000</v>
      </c>
    </row>
    <row r="53" spans="1:6" ht="16.5" customHeight="1">
      <c r="A53" s="286" t="s">
        <v>922</v>
      </c>
      <c r="B53" s="286" t="s">
        <v>604</v>
      </c>
      <c r="C53" s="286" t="s">
        <v>194</v>
      </c>
      <c r="D53" s="287" t="s">
        <v>605</v>
      </c>
      <c r="E53" s="288"/>
      <c r="F53" s="288">
        <v>78000</v>
      </c>
    </row>
    <row r="54" spans="1:6" ht="18.75" customHeight="1">
      <c r="A54" s="282" t="s">
        <v>922</v>
      </c>
      <c r="B54" s="283" t="s">
        <v>606</v>
      </c>
      <c r="C54" s="283" t="s">
        <v>194</v>
      </c>
      <c r="D54" s="284" t="s">
        <v>607</v>
      </c>
      <c r="E54" s="285">
        <v>78912.9</v>
      </c>
      <c r="F54" s="285"/>
    </row>
    <row r="55" spans="1:6" ht="16.5" customHeight="1">
      <c r="A55" s="286" t="s">
        <v>922</v>
      </c>
      <c r="B55" s="286" t="s">
        <v>606</v>
      </c>
      <c r="C55" s="286" t="s">
        <v>194</v>
      </c>
      <c r="D55" s="287" t="s">
        <v>607</v>
      </c>
      <c r="E55" s="288">
        <v>78912.9</v>
      </c>
      <c r="F55" s="288"/>
    </row>
    <row r="56" spans="1:6" ht="27" customHeight="1">
      <c r="A56" s="282" t="s">
        <v>922</v>
      </c>
      <c r="B56" s="283" t="s">
        <v>608</v>
      </c>
      <c r="C56" s="283" t="s">
        <v>194</v>
      </c>
      <c r="D56" s="289" t="s">
        <v>609</v>
      </c>
      <c r="E56" s="285">
        <v>5701.36</v>
      </c>
      <c r="F56" s="285">
        <v>5700</v>
      </c>
    </row>
    <row r="57" spans="1:6" ht="27.75" customHeight="1">
      <c r="A57" s="282" t="s">
        <v>922</v>
      </c>
      <c r="B57" s="283" t="s">
        <v>608</v>
      </c>
      <c r="C57" s="283" t="s">
        <v>194</v>
      </c>
      <c r="D57" s="289" t="s">
        <v>609</v>
      </c>
      <c r="E57" s="285"/>
      <c r="F57" s="285">
        <v>5700</v>
      </c>
    </row>
    <row r="58" spans="1:6" ht="25.5" customHeight="1">
      <c r="A58" s="286" t="s">
        <v>922</v>
      </c>
      <c r="B58" s="286" t="s">
        <v>608</v>
      </c>
      <c r="C58" s="286" t="s">
        <v>194</v>
      </c>
      <c r="D58" s="290" t="s">
        <v>609</v>
      </c>
      <c r="E58" s="288"/>
      <c r="F58" s="288">
        <v>5700</v>
      </c>
    </row>
    <row r="59" spans="1:6" ht="36">
      <c r="A59" s="282" t="s">
        <v>922</v>
      </c>
      <c r="B59" s="283" t="s">
        <v>610</v>
      </c>
      <c r="C59" s="283" t="s">
        <v>194</v>
      </c>
      <c r="D59" s="289" t="s">
        <v>611</v>
      </c>
      <c r="E59" s="285">
        <v>5611.09</v>
      </c>
      <c r="F59" s="285"/>
    </row>
    <row r="60" spans="1:6" ht="36">
      <c r="A60" s="286" t="s">
        <v>922</v>
      </c>
      <c r="B60" s="286" t="s">
        <v>610</v>
      </c>
      <c r="C60" s="286" t="s">
        <v>194</v>
      </c>
      <c r="D60" s="290" t="s">
        <v>611</v>
      </c>
      <c r="E60" s="288">
        <v>5611.09</v>
      </c>
      <c r="F60" s="288"/>
    </row>
    <row r="61" spans="1:6" ht="36">
      <c r="A61" s="282" t="s">
        <v>922</v>
      </c>
      <c r="B61" s="283" t="s">
        <v>612</v>
      </c>
      <c r="C61" s="283" t="s">
        <v>194</v>
      </c>
      <c r="D61" s="289" t="s">
        <v>613</v>
      </c>
      <c r="E61" s="285">
        <v>90.27</v>
      </c>
      <c r="F61" s="285"/>
    </row>
    <row r="62" spans="1:6" ht="36">
      <c r="A62" s="286" t="s">
        <v>922</v>
      </c>
      <c r="B62" s="286" t="s">
        <v>612</v>
      </c>
      <c r="C62" s="286" t="s">
        <v>194</v>
      </c>
      <c r="D62" s="290" t="s">
        <v>613</v>
      </c>
      <c r="E62" s="288">
        <v>90.27</v>
      </c>
      <c r="F62" s="288"/>
    </row>
    <row r="63" spans="1:6" ht="24">
      <c r="A63" s="282" t="s">
        <v>922</v>
      </c>
      <c r="B63" s="283" t="s">
        <v>614</v>
      </c>
      <c r="C63" s="283" t="s">
        <v>191</v>
      </c>
      <c r="D63" s="284" t="s">
        <v>615</v>
      </c>
      <c r="E63" s="285">
        <v>600</v>
      </c>
      <c r="F63" s="285">
        <v>600</v>
      </c>
    </row>
    <row r="64" spans="1:6" ht="24">
      <c r="A64" s="282" t="s">
        <v>922</v>
      </c>
      <c r="B64" s="283" t="s">
        <v>614</v>
      </c>
      <c r="C64" s="283" t="s">
        <v>191</v>
      </c>
      <c r="D64" s="284" t="s">
        <v>615</v>
      </c>
      <c r="E64" s="285"/>
      <c r="F64" s="285">
        <v>600</v>
      </c>
    </row>
    <row r="65" spans="1:6" ht="24">
      <c r="A65" s="286" t="s">
        <v>922</v>
      </c>
      <c r="B65" s="286" t="s">
        <v>614</v>
      </c>
      <c r="C65" s="286" t="s">
        <v>194</v>
      </c>
      <c r="D65" s="287" t="s">
        <v>615</v>
      </c>
      <c r="E65" s="288"/>
      <c r="F65" s="288">
        <v>600</v>
      </c>
    </row>
    <row r="66" spans="1:6" ht="24">
      <c r="A66" s="282" t="s">
        <v>922</v>
      </c>
      <c r="B66" s="283" t="s">
        <v>616</v>
      </c>
      <c r="C66" s="283" t="s">
        <v>191</v>
      </c>
      <c r="D66" s="284" t="s">
        <v>615</v>
      </c>
      <c r="E66" s="285">
        <v>600</v>
      </c>
      <c r="F66" s="285"/>
    </row>
    <row r="67" spans="1:6" ht="24">
      <c r="A67" s="286" t="s">
        <v>922</v>
      </c>
      <c r="B67" s="286" t="s">
        <v>616</v>
      </c>
      <c r="C67" s="286" t="s">
        <v>194</v>
      </c>
      <c r="D67" s="287" t="s">
        <v>615</v>
      </c>
      <c r="E67" s="288">
        <v>600</v>
      </c>
      <c r="F67" s="288"/>
    </row>
    <row r="68" spans="1:6" ht="12.75">
      <c r="A68" s="282" t="s">
        <v>922</v>
      </c>
      <c r="B68" s="283" t="s">
        <v>617</v>
      </c>
      <c r="C68" s="283" t="s">
        <v>191</v>
      </c>
      <c r="D68" s="284" t="s">
        <v>928</v>
      </c>
      <c r="E68" s="285">
        <v>4035142.57</v>
      </c>
      <c r="F68" s="285">
        <v>4000000</v>
      </c>
    </row>
    <row r="69" spans="1:6" ht="12.75">
      <c r="A69" s="282" t="s">
        <v>922</v>
      </c>
      <c r="B69" s="283" t="s">
        <v>618</v>
      </c>
      <c r="C69" s="283" t="s">
        <v>194</v>
      </c>
      <c r="D69" s="284" t="s">
        <v>929</v>
      </c>
      <c r="E69" s="285">
        <v>3933639.62</v>
      </c>
      <c r="F69" s="285">
        <v>3900000</v>
      </c>
    </row>
    <row r="70" spans="1:6" ht="12.75">
      <c r="A70" s="282" t="s">
        <v>922</v>
      </c>
      <c r="B70" s="283" t="s">
        <v>618</v>
      </c>
      <c r="C70" s="283" t="s">
        <v>194</v>
      </c>
      <c r="D70" s="284" t="s">
        <v>929</v>
      </c>
      <c r="E70" s="285"/>
      <c r="F70" s="285">
        <v>3900000</v>
      </c>
    </row>
    <row r="71" spans="1:6" ht="12.75">
      <c r="A71" s="286" t="s">
        <v>922</v>
      </c>
      <c r="B71" s="286" t="s">
        <v>618</v>
      </c>
      <c r="C71" s="286" t="s">
        <v>194</v>
      </c>
      <c r="D71" s="287" t="s">
        <v>929</v>
      </c>
      <c r="E71" s="288"/>
      <c r="F71" s="288">
        <v>3900000</v>
      </c>
    </row>
    <row r="72" spans="1:6" ht="12.75">
      <c r="A72" s="282" t="s">
        <v>922</v>
      </c>
      <c r="B72" s="283" t="s">
        <v>619</v>
      </c>
      <c r="C72" s="283" t="s">
        <v>194</v>
      </c>
      <c r="D72" s="284" t="s">
        <v>620</v>
      </c>
      <c r="E72" s="285">
        <v>3847304.01</v>
      </c>
      <c r="F72" s="285"/>
    </row>
    <row r="73" spans="1:6" ht="12.75">
      <c r="A73" s="286" t="s">
        <v>922</v>
      </c>
      <c r="B73" s="286" t="s">
        <v>619</v>
      </c>
      <c r="C73" s="286" t="s">
        <v>194</v>
      </c>
      <c r="D73" s="287" t="s">
        <v>620</v>
      </c>
      <c r="E73" s="288">
        <v>3847304.01</v>
      </c>
      <c r="F73" s="288"/>
    </row>
    <row r="74" spans="1:6" ht="12.75">
      <c r="A74" s="282" t="s">
        <v>922</v>
      </c>
      <c r="B74" s="283" t="s">
        <v>621</v>
      </c>
      <c r="C74" s="283" t="s">
        <v>194</v>
      </c>
      <c r="D74" s="284" t="s">
        <v>622</v>
      </c>
      <c r="E74" s="285">
        <v>34714.11</v>
      </c>
      <c r="F74" s="285"/>
    </row>
    <row r="75" spans="1:6" ht="12.75">
      <c r="A75" s="286" t="s">
        <v>922</v>
      </c>
      <c r="B75" s="286" t="s">
        <v>621</v>
      </c>
      <c r="C75" s="286" t="s">
        <v>194</v>
      </c>
      <c r="D75" s="287" t="s">
        <v>622</v>
      </c>
      <c r="E75" s="288">
        <v>34714.11</v>
      </c>
      <c r="F75" s="288"/>
    </row>
    <row r="76" spans="1:6" ht="12.75">
      <c r="A76" s="282" t="s">
        <v>922</v>
      </c>
      <c r="B76" s="283" t="s">
        <v>623</v>
      </c>
      <c r="C76" s="283" t="s">
        <v>194</v>
      </c>
      <c r="D76" s="284" t="s">
        <v>624</v>
      </c>
      <c r="E76" s="285">
        <v>51621.5</v>
      </c>
      <c r="F76" s="285"/>
    </row>
    <row r="77" spans="1:6" ht="12.75">
      <c r="A77" s="286" t="s">
        <v>922</v>
      </c>
      <c r="B77" s="286" t="s">
        <v>623</v>
      </c>
      <c r="C77" s="286" t="s">
        <v>194</v>
      </c>
      <c r="D77" s="287" t="s">
        <v>624</v>
      </c>
      <c r="E77" s="288">
        <v>51621.5</v>
      </c>
      <c r="F77" s="288"/>
    </row>
    <row r="78" spans="1:6" ht="12.75">
      <c r="A78" s="282" t="s">
        <v>922</v>
      </c>
      <c r="B78" s="283" t="s">
        <v>625</v>
      </c>
      <c r="C78" s="283" t="s">
        <v>194</v>
      </c>
      <c r="D78" s="284" t="s">
        <v>626</v>
      </c>
      <c r="E78" s="285">
        <v>101502.95</v>
      </c>
      <c r="F78" s="285">
        <v>100000</v>
      </c>
    </row>
    <row r="79" spans="1:6" ht="12.75">
      <c r="A79" s="282" t="s">
        <v>922</v>
      </c>
      <c r="B79" s="283" t="s">
        <v>625</v>
      </c>
      <c r="C79" s="283" t="s">
        <v>194</v>
      </c>
      <c r="D79" s="284" t="s">
        <v>626</v>
      </c>
      <c r="E79" s="285"/>
      <c r="F79" s="285">
        <v>100000</v>
      </c>
    </row>
    <row r="80" spans="1:6" ht="12.75">
      <c r="A80" s="286" t="s">
        <v>922</v>
      </c>
      <c r="B80" s="286" t="s">
        <v>625</v>
      </c>
      <c r="C80" s="286" t="s">
        <v>194</v>
      </c>
      <c r="D80" s="287" t="s">
        <v>626</v>
      </c>
      <c r="E80" s="288"/>
      <c r="F80" s="288">
        <v>100000</v>
      </c>
    </row>
    <row r="81" spans="1:6" ht="12.75">
      <c r="A81" s="282" t="s">
        <v>922</v>
      </c>
      <c r="B81" s="283" t="s">
        <v>627</v>
      </c>
      <c r="C81" s="283" t="s">
        <v>194</v>
      </c>
      <c r="D81" s="284" t="s">
        <v>628</v>
      </c>
      <c r="E81" s="285">
        <v>100665.04</v>
      </c>
      <c r="F81" s="285"/>
    </row>
    <row r="82" spans="1:6" ht="12.75">
      <c r="A82" s="286" t="s">
        <v>922</v>
      </c>
      <c r="B82" s="286" t="s">
        <v>627</v>
      </c>
      <c r="C82" s="286" t="s">
        <v>194</v>
      </c>
      <c r="D82" s="287" t="s">
        <v>628</v>
      </c>
      <c r="E82" s="288">
        <v>100665.04</v>
      </c>
      <c r="F82" s="288"/>
    </row>
    <row r="83" spans="1:6" ht="12.75">
      <c r="A83" s="282" t="s">
        <v>922</v>
      </c>
      <c r="B83" s="283" t="s">
        <v>629</v>
      </c>
      <c r="C83" s="283" t="s">
        <v>194</v>
      </c>
      <c r="D83" s="284" t="s">
        <v>630</v>
      </c>
      <c r="E83" s="285">
        <v>396.48</v>
      </c>
      <c r="F83" s="285"/>
    </row>
    <row r="84" spans="1:6" ht="12.75">
      <c r="A84" s="286" t="s">
        <v>922</v>
      </c>
      <c r="B84" s="286" t="s">
        <v>629</v>
      </c>
      <c r="C84" s="286" t="s">
        <v>194</v>
      </c>
      <c r="D84" s="287" t="s">
        <v>630</v>
      </c>
      <c r="E84" s="288">
        <v>396.48</v>
      </c>
      <c r="F84" s="288"/>
    </row>
    <row r="85" spans="1:6" ht="12.75">
      <c r="A85" s="282" t="s">
        <v>922</v>
      </c>
      <c r="B85" s="283" t="s">
        <v>631</v>
      </c>
      <c r="C85" s="283" t="s">
        <v>194</v>
      </c>
      <c r="D85" s="284" t="s">
        <v>632</v>
      </c>
      <c r="E85" s="285">
        <v>441.43</v>
      </c>
      <c r="F85" s="285"/>
    </row>
    <row r="86" spans="1:6" ht="12.75">
      <c r="A86" s="286" t="s">
        <v>922</v>
      </c>
      <c r="B86" s="286" t="s">
        <v>631</v>
      </c>
      <c r="C86" s="286" t="s">
        <v>194</v>
      </c>
      <c r="D86" s="287" t="s">
        <v>632</v>
      </c>
      <c r="E86" s="288">
        <v>441.43</v>
      </c>
      <c r="F86" s="288"/>
    </row>
    <row r="87" spans="1:6" ht="12.75">
      <c r="A87" s="282" t="s">
        <v>920</v>
      </c>
      <c r="B87" s="283" t="s">
        <v>633</v>
      </c>
      <c r="C87" s="283" t="s">
        <v>191</v>
      </c>
      <c r="D87" s="284" t="s">
        <v>930</v>
      </c>
      <c r="E87" s="285">
        <v>4025663.05</v>
      </c>
      <c r="F87" s="285">
        <v>3910000</v>
      </c>
    </row>
    <row r="88" spans="1:6" ht="12.75">
      <c r="A88" s="282" t="s">
        <v>922</v>
      </c>
      <c r="B88" s="283" t="s">
        <v>634</v>
      </c>
      <c r="C88" s="283" t="s">
        <v>194</v>
      </c>
      <c r="D88" s="284" t="s">
        <v>931</v>
      </c>
      <c r="E88" s="285">
        <v>879261.05</v>
      </c>
      <c r="F88" s="285">
        <v>860000</v>
      </c>
    </row>
    <row r="89" spans="1:6" ht="16.5" customHeight="1">
      <c r="A89" s="282" t="s">
        <v>922</v>
      </c>
      <c r="B89" s="283" t="s">
        <v>635</v>
      </c>
      <c r="C89" s="283" t="s">
        <v>194</v>
      </c>
      <c r="D89" s="284" t="s">
        <v>636</v>
      </c>
      <c r="E89" s="285">
        <v>879261.05</v>
      </c>
      <c r="F89" s="285">
        <v>860000</v>
      </c>
    </row>
    <row r="90" spans="1:6" ht="16.5" customHeight="1">
      <c r="A90" s="282" t="s">
        <v>922</v>
      </c>
      <c r="B90" s="283" t="s">
        <v>635</v>
      </c>
      <c r="C90" s="283" t="s">
        <v>194</v>
      </c>
      <c r="D90" s="284" t="s">
        <v>636</v>
      </c>
      <c r="E90" s="285"/>
      <c r="F90" s="285">
        <v>860000</v>
      </c>
    </row>
    <row r="91" spans="1:6" ht="18" customHeight="1">
      <c r="A91" s="286" t="s">
        <v>922</v>
      </c>
      <c r="B91" s="286" t="s">
        <v>635</v>
      </c>
      <c r="C91" s="286" t="s">
        <v>194</v>
      </c>
      <c r="D91" s="287" t="s">
        <v>636</v>
      </c>
      <c r="E91" s="288"/>
      <c r="F91" s="288">
        <v>860000</v>
      </c>
    </row>
    <row r="92" spans="1:6" ht="24">
      <c r="A92" s="282" t="s">
        <v>922</v>
      </c>
      <c r="B92" s="283" t="s">
        <v>637</v>
      </c>
      <c r="C92" s="283" t="s">
        <v>194</v>
      </c>
      <c r="D92" s="284" t="s">
        <v>223</v>
      </c>
      <c r="E92" s="285">
        <v>879261.05</v>
      </c>
      <c r="F92" s="285"/>
    </row>
    <row r="93" spans="1:6" ht="24">
      <c r="A93" s="286" t="s">
        <v>922</v>
      </c>
      <c r="B93" s="286" t="s">
        <v>637</v>
      </c>
      <c r="C93" s="286" t="s">
        <v>194</v>
      </c>
      <c r="D93" s="287" t="s">
        <v>223</v>
      </c>
      <c r="E93" s="288">
        <v>879261.05</v>
      </c>
      <c r="F93" s="288"/>
    </row>
    <row r="94" spans="1:6" ht="12.75">
      <c r="A94" s="282" t="s">
        <v>920</v>
      </c>
      <c r="B94" s="283" t="s">
        <v>224</v>
      </c>
      <c r="C94" s="283" t="s">
        <v>194</v>
      </c>
      <c r="D94" s="284" t="s">
        <v>225</v>
      </c>
      <c r="E94" s="285">
        <v>3146402</v>
      </c>
      <c r="F94" s="285">
        <v>3050000</v>
      </c>
    </row>
    <row r="95" spans="1:6" ht="36">
      <c r="A95" s="282" t="s">
        <v>920</v>
      </c>
      <c r="B95" s="283" t="s">
        <v>226</v>
      </c>
      <c r="C95" s="283" t="s">
        <v>194</v>
      </c>
      <c r="D95" s="289" t="s">
        <v>227</v>
      </c>
      <c r="E95" s="285">
        <v>3146402</v>
      </c>
      <c r="F95" s="285">
        <v>3050000</v>
      </c>
    </row>
    <row r="96" spans="1:6" ht="36">
      <c r="A96" s="282" t="s">
        <v>920</v>
      </c>
      <c r="B96" s="283" t="s">
        <v>226</v>
      </c>
      <c r="C96" s="283" t="s">
        <v>194</v>
      </c>
      <c r="D96" s="289" t="s">
        <v>227</v>
      </c>
      <c r="E96" s="285"/>
      <c r="F96" s="285">
        <v>3050000</v>
      </c>
    </row>
    <row r="97" spans="1:6" ht="36">
      <c r="A97" s="286" t="s">
        <v>932</v>
      </c>
      <c r="B97" s="286" t="s">
        <v>226</v>
      </c>
      <c r="C97" s="286" t="s">
        <v>194</v>
      </c>
      <c r="D97" s="290" t="s">
        <v>227</v>
      </c>
      <c r="E97" s="288"/>
      <c r="F97" s="288">
        <v>350000</v>
      </c>
    </row>
    <row r="98" spans="1:6" ht="36">
      <c r="A98" s="286" t="s">
        <v>933</v>
      </c>
      <c r="B98" s="286" t="s">
        <v>226</v>
      </c>
      <c r="C98" s="286" t="s">
        <v>194</v>
      </c>
      <c r="D98" s="290" t="s">
        <v>227</v>
      </c>
      <c r="E98" s="288"/>
      <c r="F98" s="288">
        <v>2700000</v>
      </c>
    </row>
    <row r="99" spans="1:6" ht="36">
      <c r="A99" s="282" t="s">
        <v>920</v>
      </c>
      <c r="B99" s="283" t="s">
        <v>228</v>
      </c>
      <c r="C99" s="283" t="s">
        <v>194</v>
      </c>
      <c r="D99" s="289" t="s">
        <v>229</v>
      </c>
      <c r="E99" s="285">
        <v>3146402</v>
      </c>
      <c r="F99" s="285"/>
    </row>
    <row r="100" spans="1:6" ht="36">
      <c r="A100" s="286" t="s">
        <v>932</v>
      </c>
      <c r="B100" s="286" t="s">
        <v>228</v>
      </c>
      <c r="C100" s="286" t="s">
        <v>194</v>
      </c>
      <c r="D100" s="290" t="s">
        <v>229</v>
      </c>
      <c r="E100" s="288">
        <v>357380</v>
      </c>
      <c r="F100" s="288"/>
    </row>
    <row r="101" spans="1:6" ht="36">
      <c r="A101" s="286" t="s">
        <v>933</v>
      </c>
      <c r="B101" s="286" t="s">
        <v>228</v>
      </c>
      <c r="C101" s="286" t="s">
        <v>194</v>
      </c>
      <c r="D101" s="290" t="s">
        <v>229</v>
      </c>
      <c r="E101" s="288">
        <v>2789022</v>
      </c>
      <c r="F101" s="288"/>
    </row>
    <row r="102" spans="1:6" ht="12.75">
      <c r="A102" s="282" t="s">
        <v>920</v>
      </c>
      <c r="B102" s="283" t="s">
        <v>230</v>
      </c>
      <c r="C102" s="283" t="s">
        <v>191</v>
      </c>
      <c r="D102" s="284" t="s">
        <v>934</v>
      </c>
      <c r="E102" s="285">
        <v>75806.45</v>
      </c>
      <c r="F102" s="285">
        <v>75400</v>
      </c>
    </row>
    <row r="103" spans="1:6" ht="12.75">
      <c r="A103" s="282" t="s">
        <v>920</v>
      </c>
      <c r="B103" s="283" t="s">
        <v>231</v>
      </c>
      <c r="C103" s="283" t="s">
        <v>194</v>
      </c>
      <c r="D103" s="284" t="s">
        <v>935</v>
      </c>
      <c r="E103" s="285">
        <v>75806.45</v>
      </c>
      <c r="F103" s="285">
        <v>75400</v>
      </c>
    </row>
    <row r="104" spans="1:6" ht="24">
      <c r="A104" s="282" t="s">
        <v>920</v>
      </c>
      <c r="B104" s="283" t="s">
        <v>232</v>
      </c>
      <c r="C104" s="283" t="s">
        <v>194</v>
      </c>
      <c r="D104" s="284" t="s">
        <v>233</v>
      </c>
      <c r="E104" s="285">
        <v>1481.55</v>
      </c>
      <c r="F104" s="285">
        <v>1400</v>
      </c>
    </row>
    <row r="105" spans="1:6" ht="24">
      <c r="A105" s="282" t="s">
        <v>920</v>
      </c>
      <c r="B105" s="283" t="s">
        <v>234</v>
      </c>
      <c r="C105" s="283" t="s">
        <v>194</v>
      </c>
      <c r="D105" s="284" t="s">
        <v>235</v>
      </c>
      <c r="E105" s="285">
        <v>1481.55</v>
      </c>
      <c r="F105" s="285">
        <v>1400</v>
      </c>
    </row>
    <row r="106" spans="1:6" ht="24">
      <c r="A106" s="282" t="s">
        <v>920</v>
      </c>
      <c r="B106" s="283" t="s">
        <v>234</v>
      </c>
      <c r="C106" s="283" t="s">
        <v>194</v>
      </c>
      <c r="D106" s="284" t="s">
        <v>235</v>
      </c>
      <c r="E106" s="285"/>
      <c r="F106" s="285">
        <v>1400</v>
      </c>
    </row>
    <row r="107" spans="1:6" ht="24">
      <c r="A107" s="286" t="s">
        <v>920</v>
      </c>
      <c r="B107" s="286" t="s">
        <v>234</v>
      </c>
      <c r="C107" s="286" t="s">
        <v>194</v>
      </c>
      <c r="D107" s="287" t="s">
        <v>235</v>
      </c>
      <c r="E107" s="288"/>
      <c r="F107" s="288">
        <v>1400</v>
      </c>
    </row>
    <row r="108" spans="1:6" ht="24">
      <c r="A108" s="282" t="s">
        <v>922</v>
      </c>
      <c r="B108" s="283" t="s">
        <v>236</v>
      </c>
      <c r="C108" s="283" t="s">
        <v>194</v>
      </c>
      <c r="D108" s="284" t="s">
        <v>237</v>
      </c>
      <c r="E108" s="285">
        <v>1479.73</v>
      </c>
      <c r="F108" s="285"/>
    </row>
    <row r="109" spans="1:6" ht="24">
      <c r="A109" s="286" t="s">
        <v>922</v>
      </c>
      <c r="B109" s="286" t="s">
        <v>236</v>
      </c>
      <c r="C109" s="286" t="s">
        <v>194</v>
      </c>
      <c r="D109" s="287" t="s">
        <v>237</v>
      </c>
      <c r="E109" s="288">
        <v>1479.73</v>
      </c>
      <c r="F109" s="288"/>
    </row>
    <row r="110" spans="1:6" ht="24">
      <c r="A110" s="282" t="s">
        <v>922</v>
      </c>
      <c r="B110" s="283" t="s">
        <v>238</v>
      </c>
      <c r="C110" s="283" t="s">
        <v>194</v>
      </c>
      <c r="D110" s="284" t="s">
        <v>239</v>
      </c>
      <c r="E110" s="285">
        <v>434.27</v>
      </c>
      <c r="F110" s="285"/>
    </row>
    <row r="111" spans="1:6" ht="24">
      <c r="A111" s="286" t="s">
        <v>922</v>
      </c>
      <c r="B111" s="286" t="s">
        <v>238</v>
      </c>
      <c r="C111" s="286" t="s">
        <v>194</v>
      </c>
      <c r="D111" s="287" t="s">
        <v>239</v>
      </c>
      <c r="E111" s="288">
        <v>434.27</v>
      </c>
      <c r="F111" s="288"/>
    </row>
    <row r="112" spans="1:6" ht="24">
      <c r="A112" s="282" t="s">
        <v>922</v>
      </c>
      <c r="B112" s="283" t="s">
        <v>240</v>
      </c>
      <c r="C112" s="283" t="s">
        <v>194</v>
      </c>
      <c r="D112" s="284" t="s">
        <v>241</v>
      </c>
      <c r="E112" s="285">
        <v>-432.45</v>
      </c>
      <c r="F112" s="285"/>
    </row>
    <row r="113" spans="1:6" ht="24">
      <c r="A113" s="286" t="s">
        <v>922</v>
      </c>
      <c r="B113" s="286" t="s">
        <v>240</v>
      </c>
      <c r="C113" s="286" t="s">
        <v>194</v>
      </c>
      <c r="D113" s="287" t="s">
        <v>241</v>
      </c>
      <c r="E113" s="288">
        <v>-432.45</v>
      </c>
      <c r="F113" s="288"/>
    </row>
    <row r="114" spans="1:6" ht="12.75">
      <c r="A114" s="282" t="s">
        <v>922</v>
      </c>
      <c r="B114" s="283" t="s">
        <v>242</v>
      </c>
      <c r="C114" s="283" t="s">
        <v>194</v>
      </c>
      <c r="D114" s="284" t="s">
        <v>243</v>
      </c>
      <c r="E114" s="285">
        <v>74324.9</v>
      </c>
      <c r="F114" s="285">
        <v>74000</v>
      </c>
    </row>
    <row r="115" spans="1:6" ht="12.75">
      <c r="A115" s="282" t="s">
        <v>922</v>
      </c>
      <c r="B115" s="283" t="s">
        <v>244</v>
      </c>
      <c r="C115" s="283" t="s">
        <v>194</v>
      </c>
      <c r="D115" s="284" t="s">
        <v>245</v>
      </c>
      <c r="E115" s="285">
        <v>74324.9</v>
      </c>
      <c r="F115" s="285">
        <v>74000</v>
      </c>
    </row>
    <row r="116" spans="1:6" ht="12.75">
      <c r="A116" s="282" t="s">
        <v>922</v>
      </c>
      <c r="B116" s="283" t="s">
        <v>246</v>
      </c>
      <c r="C116" s="283" t="s">
        <v>194</v>
      </c>
      <c r="D116" s="284" t="s">
        <v>247</v>
      </c>
      <c r="E116" s="285">
        <v>67250.17</v>
      </c>
      <c r="F116" s="285"/>
    </row>
    <row r="117" spans="1:6" ht="12.75">
      <c r="A117" s="286" t="s">
        <v>922</v>
      </c>
      <c r="B117" s="286" t="s">
        <v>246</v>
      </c>
      <c r="C117" s="286" t="s">
        <v>194</v>
      </c>
      <c r="D117" s="287" t="s">
        <v>247</v>
      </c>
      <c r="E117" s="288">
        <v>67250.17</v>
      </c>
      <c r="F117" s="288"/>
    </row>
    <row r="118" spans="1:6" ht="12.75">
      <c r="A118" s="282" t="s">
        <v>922</v>
      </c>
      <c r="B118" s="283" t="s">
        <v>248</v>
      </c>
      <c r="C118" s="283" t="s">
        <v>194</v>
      </c>
      <c r="D118" s="284" t="s">
        <v>249</v>
      </c>
      <c r="E118" s="285">
        <v>6874.73</v>
      </c>
      <c r="F118" s="285">
        <v>74000</v>
      </c>
    </row>
    <row r="119" spans="1:6" ht="12.75">
      <c r="A119" s="286" t="s">
        <v>922</v>
      </c>
      <c r="B119" s="286" t="s">
        <v>248</v>
      </c>
      <c r="C119" s="286" t="s">
        <v>194</v>
      </c>
      <c r="D119" s="287" t="s">
        <v>249</v>
      </c>
      <c r="E119" s="288">
        <v>6874.73</v>
      </c>
      <c r="F119" s="288">
        <v>74000</v>
      </c>
    </row>
    <row r="120" spans="1:6" ht="12.75">
      <c r="A120" s="282" t="s">
        <v>922</v>
      </c>
      <c r="B120" s="283" t="s">
        <v>250</v>
      </c>
      <c r="C120" s="283" t="s">
        <v>194</v>
      </c>
      <c r="D120" s="284" t="s">
        <v>251</v>
      </c>
      <c r="E120" s="285">
        <v>200</v>
      </c>
      <c r="F120" s="285"/>
    </row>
    <row r="121" spans="1:6" ht="12.75">
      <c r="A121" s="286" t="s">
        <v>922</v>
      </c>
      <c r="B121" s="286" t="s">
        <v>250</v>
      </c>
      <c r="C121" s="286" t="s">
        <v>194</v>
      </c>
      <c r="D121" s="287" t="s">
        <v>251</v>
      </c>
      <c r="E121" s="288">
        <v>200</v>
      </c>
      <c r="F121" s="288"/>
    </row>
    <row r="122" spans="1:6" ht="12.75">
      <c r="A122" s="282" t="s">
        <v>164</v>
      </c>
      <c r="B122" s="283" t="s">
        <v>252</v>
      </c>
      <c r="C122" s="283" t="s">
        <v>191</v>
      </c>
      <c r="D122" s="284" t="s">
        <v>936</v>
      </c>
      <c r="E122" s="285">
        <v>2653404.37</v>
      </c>
      <c r="F122" s="285">
        <v>2585000</v>
      </c>
    </row>
    <row r="123" spans="1:6" ht="24">
      <c r="A123" s="282" t="s">
        <v>164</v>
      </c>
      <c r="B123" s="283" t="s">
        <v>253</v>
      </c>
      <c r="C123" s="283" t="s">
        <v>254</v>
      </c>
      <c r="D123" s="289" t="s">
        <v>329</v>
      </c>
      <c r="E123" s="285">
        <v>1764420.69</v>
      </c>
      <c r="F123" s="285">
        <v>1700000</v>
      </c>
    </row>
    <row r="124" spans="1:6" ht="24">
      <c r="A124" s="282" t="s">
        <v>164</v>
      </c>
      <c r="B124" s="283" t="s">
        <v>255</v>
      </c>
      <c r="C124" s="283" t="s">
        <v>254</v>
      </c>
      <c r="D124" s="284" t="s">
        <v>256</v>
      </c>
      <c r="E124" s="285">
        <v>1764420.69</v>
      </c>
      <c r="F124" s="285">
        <v>1700000</v>
      </c>
    </row>
    <row r="125" spans="1:6" ht="26.25" customHeight="1">
      <c r="A125" s="282" t="s">
        <v>164</v>
      </c>
      <c r="B125" s="283" t="s">
        <v>257</v>
      </c>
      <c r="C125" s="283" t="s">
        <v>254</v>
      </c>
      <c r="D125" s="289" t="s">
        <v>330</v>
      </c>
      <c r="E125" s="285">
        <v>1764420.69</v>
      </c>
      <c r="F125" s="285">
        <v>1700000</v>
      </c>
    </row>
    <row r="126" spans="1:6" ht="25.5" customHeight="1">
      <c r="A126" s="286" t="s">
        <v>164</v>
      </c>
      <c r="B126" s="286" t="s">
        <v>257</v>
      </c>
      <c r="C126" s="286" t="s">
        <v>254</v>
      </c>
      <c r="D126" s="290" t="s">
        <v>330</v>
      </c>
      <c r="E126" s="288">
        <v>1764420.69</v>
      </c>
      <c r="F126" s="288">
        <v>1700000</v>
      </c>
    </row>
    <row r="127" spans="1:6" ht="26.25" customHeight="1">
      <c r="A127" s="282" t="s">
        <v>164</v>
      </c>
      <c r="B127" s="283" t="s">
        <v>258</v>
      </c>
      <c r="C127" s="283" t="s">
        <v>254</v>
      </c>
      <c r="D127" s="284" t="s">
        <v>259</v>
      </c>
      <c r="E127" s="285">
        <v>888983.68</v>
      </c>
      <c r="F127" s="285">
        <v>885000</v>
      </c>
    </row>
    <row r="128" spans="1:6" ht="27.75" customHeight="1">
      <c r="A128" s="282" t="s">
        <v>164</v>
      </c>
      <c r="B128" s="283" t="s">
        <v>260</v>
      </c>
      <c r="C128" s="283" t="s">
        <v>254</v>
      </c>
      <c r="D128" s="284" t="s">
        <v>261</v>
      </c>
      <c r="E128" s="285">
        <v>888983.68</v>
      </c>
      <c r="F128" s="285">
        <v>885000</v>
      </c>
    </row>
    <row r="129" spans="1:6" ht="27" customHeight="1">
      <c r="A129" s="282" t="s">
        <v>164</v>
      </c>
      <c r="B129" s="283" t="s">
        <v>262</v>
      </c>
      <c r="C129" s="283" t="s">
        <v>254</v>
      </c>
      <c r="D129" s="284" t="s">
        <v>741</v>
      </c>
      <c r="E129" s="285">
        <v>888983.68</v>
      </c>
      <c r="F129" s="285">
        <v>885000</v>
      </c>
    </row>
    <row r="130" spans="1:6" ht="24">
      <c r="A130" s="286" t="s">
        <v>164</v>
      </c>
      <c r="B130" s="286" t="s">
        <v>262</v>
      </c>
      <c r="C130" s="286" t="s">
        <v>254</v>
      </c>
      <c r="D130" s="287" t="s">
        <v>741</v>
      </c>
      <c r="E130" s="288">
        <v>888983.68</v>
      </c>
      <c r="F130" s="288">
        <v>885000</v>
      </c>
    </row>
    <row r="131" spans="1:6" ht="12.75">
      <c r="A131" s="282" t="s">
        <v>939</v>
      </c>
      <c r="B131" s="283" t="s">
        <v>742</v>
      </c>
      <c r="C131" s="283" t="s">
        <v>191</v>
      </c>
      <c r="D131" s="284" t="s">
        <v>938</v>
      </c>
      <c r="E131" s="285">
        <v>299817.1</v>
      </c>
      <c r="F131" s="285">
        <v>290000</v>
      </c>
    </row>
    <row r="132" spans="1:6" ht="12.75">
      <c r="A132" s="282" t="s">
        <v>939</v>
      </c>
      <c r="B132" s="283" t="s">
        <v>743</v>
      </c>
      <c r="C132" s="283" t="s">
        <v>254</v>
      </c>
      <c r="D132" s="284" t="s">
        <v>940</v>
      </c>
      <c r="E132" s="285">
        <v>299817.1</v>
      </c>
      <c r="F132" s="285">
        <v>290000</v>
      </c>
    </row>
    <row r="133" spans="1:6" ht="12.75">
      <c r="A133" s="286" t="s">
        <v>939</v>
      </c>
      <c r="B133" s="286" t="s">
        <v>743</v>
      </c>
      <c r="C133" s="286" t="s">
        <v>254</v>
      </c>
      <c r="D133" s="287" t="s">
        <v>940</v>
      </c>
      <c r="E133" s="288">
        <v>299817.1</v>
      </c>
      <c r="F133" s="288">
        <v>290000</v>
      </c>
    </row>
    <row r="134" spans="1:6" ht="12.75">
      <c r="A134" s="282" t="s">
        <v>920</v>
      </c>
      <c r="B134" s="283" t="s">
        <v>744</v>
      </c>
      <c r="C134" s="283" t="s">
        <v>191</v>
      </c>
      <c r="D134" s="284" t="s">
        <v>941</v>
      </c>
      <c r="E134" s="285">
        <v>271512.94</v>
      </c>
      <c r="F134" s="285">
        <v>255000</v>
      </c>
    </row>
    <row r="135" spans="1:6" ht="12.75">
      <c r="A135" s="282" t="s">
        <v>920</v>
      </c>
      <c r="B135" s="283" t="s">
        <v>745</v>
      </c>
      <c r="C135" s="283" t="s">
        <v>746</v>
      </c>
      <c r="D135" s="284" t="s">
        <v>942</v>
      </c>
      <c r="E135" s="285">
        <v>271512.94</v>
      </c>
      <c r="F135" s="285">
        <v>255000</v>
      </c>
    </row>
    <row r="136" spans="1:6" ht="15" customHeight="1">
      <c r="A136" s="282" t="s">
        <v>920</v>
      </c>
      <c r="B136" s="283" t="s">
        <v>747</v>
      </c>
      <c r="C136" s="283" t="s">
        <v>746</v>
      </c>
      <c r="D136" s="284" t="s">
        <v>748</v>
      </c>
      <c r="E136" s="285">
        <v>271512.94</v>
      </c>
      <c r="F136" s="285">
        <v>255000</v>
      </c>
    </row>
    <row r="137" spans="1:6" ht="15" customHeight="1">
      <c r="A137" s="286" t="s">
        <v>1062</v>
      </c>
      <c r="B137" s="286" t="s">
        <v>747</v>
      </c>
      <c r="C137" s="286" t="s">
        <v>746</v>
      </c>
      <c r="D137" s="287" t="s">
        <v>748</v>
      </c>
      <c r="E137" s="288">
        <v>2156</v>
      </c>
      <c r="F137" s="288">
        <v>2156</v>
      </c>
    </row>
    <row r="138" spans="1:6" ht="15" customHeight="1">
      <c r="A138" s="286" t="s">
        <v>62</v>
      </c>
      <c r="B138" s="286" t="s">
        <v>747</v>
      </c>
      <c r="C138" s="286" t="s">
        <v>746</v>
      </c>
      <c r="D138" s="287" t="s">
        <v>748</v>
      </c>
      <c r="E138" s="288">
        <v>269356.94</v>
      </c>
      <c r="F138" s="288">
        <v>252844</v>
      </c>
    </row>
    <row r="139" spans="1:6" ht="12.75">
      <c r="A139" s="282" t="s">
        <v>164</v>
      </c>
      <c r="B139" s="283" t="s">
        <v>749</v>
      </c>
      <c r="C139" s="283" t="s">
        <v>191</v>
      </c>
      <c r="D139" s="284" t="s">
        <v>943</v>
      </c>
      <c r="E139" s="285">
        <v>6652292.42</v>
      </c>
      <c r="F139" s="285">
        <v>6571518</v>
      </c>
    </row>
    <row r="140" spans="1:6" ht="24">
      <c r="A140" s="282" t="s">
        <v>164</v>
      </c>
      <c r="B140" s="283" t="s">
        <v>750</v>
      </c>
      <c r="C140" s="283" t="s">
        <v>191</v>
      </c>
      <c r="D140" s="284" t="s">
        <v>751</v>
      </c>
      <c r="E140" s="285">
        <v>3681238.89</v>
      </c>
      <c r="F140" s="285">
        <v>3681000</v>
      </c>
    </row>
    <row r="141" spans="1:6" ht="16.5" customHeight="1">
      <c r="A141" s="282" t="s">
        <v>164</v>
      </c>
      <c r="B141" s="283" t="s">
        <v>752</v>
      </c>
      <c r="C141" s="283" t="s">
        <v>753</v>
      </c>
      <c r="D141" s="284" t="s">
        <v>754</v>
      </c>
      <c r="E141" s="285">
        <v>3681238.89</v>
      </c>
      <c r="F141" s="285">
        <v>3681000</v>
      </c>
    </row>
    <row r="142" spans="1:6" ht="16.5" customHeight="1">
      <c r="A142" s="282" t="s">
        <v>164</v>
      </c>
      <c r="B142" s="283" t="s">
        <v>755</v>
      </c>
      <c r="C142" s="283" t="s">
        <v>753</v>
      </c>
      <c r="D142" s="284" t="s">
        <v>756</v>
      </c>
      <c r="E142" s="285">
        <v>3681238.89</v>
      </c>
      <c r="F142" s="285">
        <v>3681000</v>
      </c>
    </row>
    <row r="143" spans="1:6" ht="15.75" customHeight="1">
      <c r="A143" s="286" t="s">
        <v>164</v>
      </c>
      <c r="B143" s="286" t="s">
        <v>755</v>
      </c>
      <c r="C143" s="286" t="s">
        <v>753</v>
      </c>
      <c r="D143" s="287" t="s">
        <v>756</v>
      </c>
      <c r="E143" s="288">
        <v>3681238.89</v>
      </c>
      <c r="F143" s="288">
        <v>3681000</v>
      </c>
    </row>
    <row r="144" spans="1:6" ht="24">
      <c r="A144" s="282" t="s">
        <v>164</v>
      </c>
      <c r="B144" s="283" t="s">
        <v>757</v>
      </c>
      <c r="C144" s="283" t="s">
        <v>758</v>
      </c>
      <c r="D144" s="284" t="s">
        <v>944</v>
      </c>
      <c r="E144" s="285">
        <v>2971053.53</v>
      </c>
      <c r="F144" s="285">
        <v>2890518</v>
      </c>
    </row>
    <row r="145" spans="1:6" ht="12.75">
      <c r="A145" s="282" t="s">
        <v>164</v>
      </c>
      <c r="B145" s="283" t="s">
        <v>759</v>
      </c>
      <c r="C145" s="283" t="s">
        <v>758</v>
      </c>
      <c r="D145" s="284" t="s">
        <v>760</v>
      </c>
      <c r="E145" s="285">
        <v>835535.53</v>
      </c>
      <c r="F145" s="285">
        <v>755000</v>
      </c>
    </row>
    <row r="146" spans="1:6" ht="14.25" customHeight="1">
      <c r="A146" s="282" t="s">
        <v>164</v>
      </c>
      <c r="B146" s="283" t="s">
        <v>761</v>
      </c>
      <c r="C146" s="283" t="s">
        <v>758</v>
      </c>
      <c r="D146" s="284" t="s">
        <v>762</v>
      </c>
      <c r="E146" s="285">
        <v>835535.53</v>
      </c>
      <c r="F146" s="285">
        <v>755000</v>
      </c>
    </row>
    <row r="147" spans="1:6" ht="18.75" customHeight="1">
      <c r="A147" s="286" t="s">
        <v>164</v>
      </c>
      <c r="B147" s="286" t="s">
        <v>761</v>
      </c>
      <c r="C147" s="286" t="s">
        <v>758</v>
      </c>
      <c r="D147" s="287" t="s">
        <v>762</v>
      </c>
      <c r="E147" s="288">
        <v>835535.53</v>
      </c>
      <c r="F147" s="288">
        <v>755000</v>
      </c>
    </row>
    <row r="148" spans="1:6" ht="15.75" customHeight="1">
      <c r="A148" s="282" t="s">
        <v>164</v>
      </c>
      <c r="B148" s="283" t="s">
        <v>763</v>
      </c>
      <c r="C148" s="283" t="s">
        <v>758</v>
      </c>
      <c r="D148" s="284" t="s">
        <v>764</v>
      </c>
      <c r="E148" s="285">
        <v>2135518</v>
      </c>
      <c r="F148" s="285">
        <v>2135518</v>
      </c>
    </row>
    <row r="149" spans="1:6" ht="24">
      <c r="A149" s="282" t="s">
        <v>164</v>
      </c>
      <c r="B149" s="283" t="s">
        <v>765</v>
      </c>
      <c r="C149" s="283" t="s">
        <v>758</v>
      </c>
      <c r="D149" s="284" t="s">
        <v>766</v>
      </c>
      <c r="E149" s="285">
        <v>2135518</v>
      </c>
      <c r="F149" s="285">
        <v>2135518</v>
      </c>
    </row>
    <row r="150" spans="1:6" ht="24">
      <c r="A150" s="286" t="s">
        <v>164</v>
      </c>
      <c r="B150" s="286" t="s">
        <v>765</v>
      </c>
      <c r="C150" s="286" t="s">
        <v>758</v>
      </c>
      <c r="D150" s="287" t="s">
        <v>766</v>
      </c>
      <c r="E150" s="288">
        <v>2135518</v>
      </c>
      <c r="F150" s="288">
        <v>2135518</v>
      </c>
    </row>
    <row r="151" spans="1:6" ht="12.75">
      <c r="A151" s="282" t="s">
        <v>920</v>
      </c>
      <c r="B151" s="283" t="s">
        <v>767</v>
      </c>
      <c r="C151" s="283" t="s">
        <v>191</v>
      </c>
      <c r="D151" s="284" t="s">
        <v>945</v>
      </c>
      <c r="E151" s="285">
        <v>2475625.17</v>
      </c>
      <c r="F151" s="285">
        <v>2410400</v>
      </c>
    </row>
    <row r="152" spans="1:6" ht="12.75">
      <c r="A152" s="282" t="s">
        <v>922</v>
      </c>
      <c r="B152" s="283" t="s">
        <v>768</v>
      </c>
      <c r="C152" s="283" t="s">
        <v>769</v>
      </c>
      <c r="D152" s="284" t="s">
        <v>770</v>
      </c>
      <c r="E152" s="285">
        <v>5278.4</v>
      </c>
      <c r="F152" s="285">
        <v>4900</v>
      </c>
    </row>
    <row r="153" spans="1:6" ht="24">
      <c r="A153" s="282" t="s">
        <v>922</v>
      </c>
      <c r="B153" s="283" t="s">
        <v>771</v>
      </c>
      <c r="C153" s="283" t="s">
        <v>769</v>
      </c>
      <c r="D153" s="284" t="s">
        <v>772</v>
      </c>
      <c r="E153" s="285">
        <v>5278.4</v>
      </c>
      <c r="F153" s="285">
        <v>4900</v>
      </c>
    </row>
    <row r="154" spans="1:6" ht="24">
      <c r="A154" s="286" t="s">
        <v>922</v>
      </c>
      <c r="B154" s="286" t="s">
        <v>771</v>
      </c>
      <c r="C154" s="286" t="s">
        <v>769</v>
      </c>
      <c r="D154" s="287" t="s">
        <v>772</v>
      </c>
      <c r="E154" s="288">
        <v>5278.4</v>
      </c>
      <c r="F154" s="288">
        <v>4900</v>
      </c>
    </row>
    <row r="155" spans="1:6" ht="24">
      <c r="A155" s="282" t="s">
        <v>933</v>
      </c>
      <c r="B155" s="283" t="s">
        <v>773</v>
      </c>
      <c r="C155" s="283" t="s">
        <v>769</v>
      </c>
      <c r="D155" s="284" t="s">
        <v>774</v>
      </c>
      <c r="E155" s="285">
        <v>4000</v>
      </c>
      <c r="F155" s="285">
        <v>4000</v>
      </c>
    </row>
    <row r="156" spans="1:6" ht="24">
      <c r="A156" s="286" t="s">
        <v>933</v>
      </c>
      <c r="B156" s="286" t="s">
        <v>773</v>
      </c>
      <c r="C156" s="286" t="s">
        <v>769</v>
      </c>
      <c r="D156" s="287" t="s">
        <v>774</v>
      </c>
      <c r="E156" s="288">
        <v>4000</v>
      </c>
      <c r="F156" s="288">
        <v>4000</v>
      </c>
    </row>
    <row r="157" spans="1:6" ht="24">
      <c r="A157" s="282" t="s">
        <v>933</v>
      </c>
      <c r="B157" s="283" t="s">
        <v>775</v>
      </c>
      <c r="C157" s="283" t="s">
        <v>769</v>
      </c>
      <c r="D157" s="284" t="s">
        <v>776</v>
      </c>
      <c r="E157" s="285">
        <v>8100</v>
      </c>
      <c r="F157" s="285">
        <v>8100</v>
      </c>
    </row>
    <row r="158" spans="1:6" ht="24">
      <c r="A158" s="286" t="s">
        <v>933</v>
      </c>
      <c r="B158" s="286" t="s">
        <v>775</v>
      </c>
      <c r="C158" s="286" t="s">
        <v>769</v>
      </c>
      <c r="D158" s="287" t="s">
        <v>776</v>
      </c>
      <c r="E158" s="288">
        <v>8100</v>
      </c>
      <c r="F158" s="288">
        <v>8100</v>
      </c>
    </row>
    <row r="159" spans="1:6" ht="24.75" customHeight="1">
      <c r="A159" s="282" t="s">
        <v>920</v>
      </c>
      <c r="B159" s="283" t="s">
        <v>777</v>
      </c>
      <c r="C159" s="283" t="s">
        <v>769</v>
      </c>
      <c r="D159" s="289" t="s">
        <v>778</v>
      </c>
      <c r="E159" s="285">
        <v>55400</v>
      </c>
      <c r="F159" s="285">
        <v>50400</v>
      </c>
    </row>
    <row r="160" spans="1:6" ht="12.75">
      <c r="A160" s="282" t="s">
        <v>920</v>
      </c>
      <c r="B160" s="283" t="s">
        <v>779</v>
      </c>
      <c r="C160" s="283" t="s">
        <v>769</v>
      </c>
      <c r="D160" s="284" t="s">
        <v>780</v>
      </c>
      <c r="E160" s="285">
        <v>55400</v>
      </c>
      <c r="F160" s="285">
        <v>50400</v>
      </c>
    </row>
    <row r="161" spans="1:6" ht="12.75">
      <c r="A161" s="286" t="s">
        <v>946</v>
      </c>
      <c r="B161" s="286" t="s">
        <v>779</v>
      </c>
      <c r="C161" s="286" t="s">
        <v>769</v>
      </c>
      <c r="D161" s="287" t="s">
        <v>780</v>
      </c>
      <c r="E161" s="288">
        <v>44500</v>
      </c>
      <c r="F161" s="288">
        <v>50400</v>
      </c>
    </row>
    <row r="162" spans="1:6" ht="12.75">
      <c r="A162" s="286" t="s">
        <v>781</v>
      </c>
      <c r="B162" s="286" t="s">
        <v>779</v>
      </c>
      <c r="C162" s="286" t="s">
        <v>769</v>
      </c>
      <c r="D162" s="287" t="s">
        <v>780</v>
      </c>
      <c r="E162" s="288">
        <v>10900</v>
      </c>
      <c r="F162" s="288"/>
    </row>
    <row r="163" spans="1:6" ht="12.75">
      <c r="A163" s="282" t="s">
        <v>933</v>
      </c>
      <c r="B163" s="283" t="s">
        <v>782</v>
      </c>
      <c r="C163" s="283" t="s">
        <v>769</v>
      </c>
      <c r="D163" s="284" t="s">
        <v>783</v>
      </c>
      <c r="E163" s="285">
        <v>1284553.02</v>
      </c>
      <c r="F163" s="285">
        <v>1250000</v>
      </c>
    </row>
    <row r="164" spans="1:6" ht="12.75">
      <c r="A164" s="286" t="s">
        <v>933</v>
      </c>
      <c r="B164" s="286" t="s">
        <v>782</v>
      </c>
      <c r="C164" s="286" t="s">
        <v>769</v>
      </c>
      <c r="D164" s="287" t="s">
        <v>783</v>
      </c>
      <c r="E164" s="288">
        <v>1284553.02</v>
      </c>
      <c r="F164" s="288">
        <v>1250000</v>
      </c>
    </row>
    <row r="165" spans="1:6" ht="15" customHeight="1">
      <c r="A165" s="282" t="s">
        <v>123</v>
      </c>
      <c r="B165" s="283" t="s">
        <v>784</v>
      </c>
      <c r="C165" s="283" t="s">
        <v>769</v>
      </c>
      <c r="D165" s="284" t="s">
        <v>785</v>
      </c>
      <c r="E165" s="285">
        <v>124354.03</v>
      </c>
      <c r="F165" s="285">
        <v>123000</v>
      </c>
    </row>
    <row r="166" spans="1:6" ht="24">
      <c r="A166" s="282" t="s">
        <v>123</v>
      </c>
      <c r="B166" s="283" t="s">
        <v>786</v>
      </c>
      <c r="C166" s="283" t="s">
        <v>769</v>
      </c>
      <c r="D166" s="284" t="s">
        <v>787</v>
      </c>
      <c r="E166" s="285">
        <v>124354.03</v>
      </c>
      <c r="F166" s="285">
        <v>123000</v>
      </c>
    </row>
    <row r="167" spans="1:6" ht="24">
      <c r="A167" s="286" t="s">
        <v>123</v>
      </c>
      <c r="B167" s="286" t="s">
        <v>786</v>
      </c>
      <c r="C167" s="286" t="s">
        <v>769</v>
      </c>
      <c r="D167" s="287" t="s">
        <v>787</v>
      </c>
      <c r="E167" s="288">
        <v>124354.03</v>
      </c>
      <c r="F167" s="288">
        <v>123000</v>
      </c>
    </row>
    <row r="168" spans="1:6" ht="15" customHeight="1">
      <c r="A168" s="282" t="s">
        <v>788</v>
      </c>
      <c r="B168" s="283" t="s">
        <v>789</v>
      </c>
      <c r="C168" s="283" t="s">
        <v>769</v>
      </c>
      <c r="D168" s="284" t="s">
        <v>790</v>
      </c>
      <c r="E168" s="285">
        <v>10000</v>
      </c>
      <c r="F168" s="285">
        <v>10000</v>
      </c>
    </row>
    <row r="169" spans="1:6" ht="24">
      <c r="A169" s="282" t="s">
        <v>788</v>
      </c>
      <c r="B169" s="283" t="s">
        <v>791</v>
      </c>
      <c r="C169" s="283" t="s">
        <v>769</v>
      </c>
      <c r="D169" s="284" t="s">
        <v>792</v>
      </c>
      <c r="E169" s="285">
        <v>10000</v>
      </c>
      <c r="F169" s="285">
        <v>10000</v>
      </c>
    </row>
    <row r="170" spans="1:6" ht="24">
      <c r="A170" s="286" t="s">
        <v>788</v>
      </c>
      <c r="B170" s="286" t="s">
        <v>791</v>
      </c>
      <c r="C170" s="286" t="s">
        <v>769</v>
      </c>
      <c r="D170" s="287" t="s">
        <v>792</v>
      </c>
      <c r="E170" s="288">
        <v>10000</v>
      </c>
      <c r="F170" s="288">
        <v>10000</v>
      </c>
    </row>
    <row r="171" spans="1:6" ht="12.75">
      <c r="A171" s="282" t="s">
        <v>920</v>
      </c>
      <c r="B171" s="283" t="s">
        <v>793</v>
      </c>
      <c r="C171" s="283" t="s">
        <v>769</v>
      </c>
      <c r="D171" s="284" t="s">
        <v>972</v>
      </c>
      <c r="E171" s="285">
        <v>983939.72</v>
      </c>
      <c r="F171" s="285">
        <v>960000</v>
      </c>
    </row>
    <row r="172" spans="1:6" ht="15.75" customHeight="1">
      <c r="A172" s="282" t="s">
        <v>920</v>
      </c>
      <c r="B172" s="283" t="s">
        <v>794</v>
      </c>
      <c r="C172" s="283" t="s">
        <v>769</v>
      </c>
      <c r="D172" s="284" t="s">
        <v>973</v>
      </c>
      <c r="E172" s="285">
        <v>983939.72</v>
      </c>
      <c r="F172" s="285">
        <v>960000</v>
      </c>
    </row>
    <row r="173" spans="1:6" ht="15.75" customHeight="1">
      <c r="A173" s="286" t="s">
        <v>920</v>
      </c>
      <c r="B173" s="286" t="s">
        <v>794</v>
      </c>
      <c r="C173" s="286" t="s">
        <v>769</v>
      </c>
      <c r="D173" s="287" t="s">
        <v>973</v>
      </c>
      <c r="E173" s="288"/>
      <c r="F173" s="288">
        <v>960000</v>
      </c>
    </row>
    <row r="174" spans="1:6" ht="15" customHeight="1">
      <c r="A174" s="286" t="s">
        <v>62</v>
      </c>
      <c r="B174" s="286" t="s">
        <v>794</v>
      </c>
      <c r="C174" s="286" t="s">
        <v>769</v>
      </c>
      <c r="D174" s="287" t="s">
        <v>973</v>
      </c>
      <c r="E174" s="288">
        <v>45250</v>
      </c>
      <c r="F174" s="288"/>
    </row>
    <row r="175" spans="1:6" ht="15.75" customHeight="1">
      <c r="A175" s="286" t="s">
        <v>939</v>
      </c>
      <c r="B175" s="286" t="s">
        <v>794</v>
      </c>
      <c r="C175" s="286" t="s">
        <v>769</v>
      </c>
      <c r="D175" s="287" t="s">
        <v>973</v>
      </c>
      <c r="E175" s="288">
        <v>10000</v>
      </c>
      <c r="F175" s="288"/>
    </row>
    <row r="176" spans="1:6" ht="14.25" customHeight="1">
      <c r="A176" s="286" t="s">
        <v>932</v>
      </c>
      <c r="B176" s="286" t="s">
        <v>794</v>
      </c>
      <c r="C176" s="286" t="s">
        <v>769</v>
      </c>
      <c r="D176" s="287" t="s">
        <v>973</v>
      </c>
      <c r="E176" s="288">
        <v>2100</v>
      </c>
      <c r="F176" s="288"/>
    </row>
    <row r="177" spans="1:6" ht="16.5" customHeight="1">
      <c r="A177" s="286" t="s">
        <v>946</v>
      </c>
      <c r="B177" s="286" t="s">
        <v>794</v>
      </c>
      <c r="C177" s="286" t="s">
        <v>769</v>
      </c>
      <c r="D177" s="287" t="s">
        <v>973</v>
      </c>
      <c r="E177" s="288">
        <v>10400</v>
      </c>
      <c r="F177" s="288"/>
    </row>
    <row r="178" spans="1:6" ht="16.5" customHeight="1">
      <c r="A178" s="286" t="s">
        <v>795</v>
      </c>
      <c r="B178" s="286" t="s">
        <v>794</v>
      </c>
      <c r="C178" s="286" t="s">
        <v>769</v>
      </c>
      <c r="D178" s="287" t="s">
        <v>973</v>
      </c>
      <c r="E178" s="288">
        <v>6600</v>
      </c>
      <c r="F178" s="288"/>
    </row>
    <row r="179" spans="1:6" ht="12" customHeight="1">
      <c r="A179" s="286" t="s">
        <v>937</v>
      </c>
      <c r="B179" s="286" t="s">
        <v>794</v>
      </c>
      <c r="C179" s="286" t="s">
        <v>769</v>
      </c>
      <c r="D179" s="287" t="s">
        <v>973</v>
      </c>
      <c r="E179" s="288">
        <v>8200</v>
      </c>
      <c r="F179" s="288"/>
    </row>
    <row r="180" spans="1:6" ht="17.25" customHeight="1">
      <c r="A180" s="286" t="s">
        <v>796</v>
      </c>
      <c r="B180" s="286" t="s">
        <v>794</v>
      </c>
      <c r="C180" s="286" t="s">
        <v>769</v>
      </c>
      <c r="D180" s="287" t="s">
        <v>973</v>
      </c>
      <c r="E180" s="288">
        <v>4000</v>
      </c>
      <c r="F180" s="288"/>
    </row>
    <row r="181" spans="1:6" ht="15" customHeight="1">
      <c r="A181" s="286" t="s">
        <v>933</v>
      </c>
      <c r="B181" s="286" t="s">
        <v>794</v>
      </c>
      <c r="C181" s="286" t="s">
        <v>769</v>
      </c>
      <c r="D181" s="287" t="s">
        <v>973</v>
      </c>
      <c r="E181" s="288">
        <v>225676.05</v>
      </c>
      <c r="F181" s="288"/>
    </row>
    <row r="182" spans="1:6" ht="14.25" customHeight="1">
      <c r="A182" s="286" t="s">
        <v>797</v>
      </c>
      <c r="B182" s="286" t="s">
        <v>794</v>
      </c>
      <c r="C182" s="286" t="s">
        <v>769</v>
      </c>
      <c r="D182" s="287" t="s">
        <v>973</v>
      </c>
      <c r="E182" s="288">
        <v>671713.67</v>
      </c>
      <c r="F182" s="288"/>
    </row>
    <row r="183" spans="1:6" ht="12.75">
      <c r="A183" s="282" t="s">
        <v>920</v>
      </c>
      <c r="B183" s="283" t="s">
        <v>798</v>
      </c>
      <c r="C183" s="283" t="s">
        <v>191</v>
      </c>
      <c r="D183" s="284" t="s">
        <v>974</v>
      </c>
      <c r="E183" s="285">
        <v>262669.03</v>
      </c>
      <c r="F183" s="285">
        <v>257969.03</v>
      </c>
    </row>
    <row r="184" spans="1:6" ht="12.75">
      <c r="A184" s="282" t="s">
        <v>920</v>
      </c>
      <c r="B184" s="283" t="s">
        <v>799</v>
      </c>
      <c r="C184" s="283" t="s">
        <v>800</v>
      </c>
      <c r="D184" s="284" t="s">
        <v>975</v>
      </c>
      <c r="E184" s="285">
        <v>262669.03</v>
      </c>
      <c r="F184" s="285">
        <v>257969.03</v>
      </c>
    </row>
    <row r="185" spans="1:6" ht="12.75">
      <c r="A185" s="282" t="s">
        <v>920</v>
      </c>
      <c r="B185" s="283" t="s">
        <v>801</v>
      </c>
      <c r="C185" s="283" t="s">
        <v>800</v>
      </c>
      <c r="D185" s="284" t="s">
        <v>976</v>
      </c>
      <c r="E185" s="285">
        <v>262669.03</v>
      </c>
      <c r="F185" s="285">
        <v>257969.03</v>
      </c>
    </row>
    <row r="186" spans="1:6" ht="12.75">
      <c r="A186" s="286" t="s">
        <v>123</v>
      </c>
      <c r="B186" s="286" t="s">
        <v>801</v>
      </c>
      <c r="C186" s="286" t="s">
        <v>800</v>
      </c>
      <c r="D186" s="287" t="s">
        <v>976</v>
      </c>
      <c r="E186" s="288">
        <v>238206.75</v>
      </c>
      <c r="F186" s="288">
        <v>257969.03</v>
      </c>
    </row>
    <row r="187" spans="1:6" ht="12.75">
      <c r="A187" s="286" t="s">
        <v>164</v>
      </c>
      <c r="B187" s="286" t="s">
        <v>801</v>
      </c>
      <c r="C187" s="286" t="s">
        <v>800</v>
      </c>
      <c r="D187" s="287" t="s">
        <v>976</v>
      </c>
      <c r="E187" s="288">
        <v>2800</v>
      </c>
      <c r="F187" s="288"/>
    </row>
    <row r="188" spans="1:6" ht="12.75">
      <c r="A188" s="286" t="s">
        <v>478</v>
      </c>
      <c r="B188" s="286" t="s">
        <v>801</v>
      </c>
      <c r="C188" s="286" t="s">
        <v>800</v>
      </c>
      <c r="D188" s="287" t="s">
        <v>976</v>
      </c>
      <c r="E188" s="288">
        <v>21662.28</v>
      </c>
      <c r="F188" s="288"/>
    </row>
    <row r="189" spans="1:6" ht="24">
      <c r="A189" s="282" t="s">
        <v>123</v>
      </c>
      <c r="B189" s="283" t="s">
        <v>802</v>
      </c>
      <c r="C189" s="283" t="s">
        <v>191</v>
      </c>
      <c r="D189" s="284" t="s">
        <v>803</v>
      </c>
      <c r="E189" s="285">
        <v>442259.53</v>
      </c>
      <c r="F189" s="285">
        <v>422726.25</v>
      </c>
    </row>
    <row r="190" spans="1:6" ht="24">
      <c r="A190" s="282" t="s">
        <v>123</v>
      </c>
      <c r="B190" s="283" t="s">
        <v>804</v>
      </c>
      <c r="C190" s="283" t="s">
        <v>191</v>
      </c>
      <c r="D190" s="284" t="s">
        <v>977</v>
      </c>
      <c r="E190" s="285">
        <v>442259.53</v>
      </c>
      <c r="F190" s="285">
        <v>422726.25</v>
      </c>
    </row>
    <row r="191" spans="1:6" ht="12.75">
      <c r="A191" s="282" t="s">
        <v>123</v>
      </c>
      <c r="B191" s="283" t="s">
        <v>805</v>
      </c>
      <c r="C191" s="283" t="s">
        <v>800</v>
      </c>
      <c r="D191" s="284" t="s">
        <v>978</v>
      </c>
      <c r="E191" s="285">
        <v>429982.53</v>
      </c>
      <c r="F191" s="285">
        <v>410449.25</v>
      </c>
    </row>
    <row r="192" spans="1:6" ht="12.75">
      <c r="A192" s="286" t="s">
        <v>123</v>
      </c>
      <c r="B192" s="286" t="s">
        <v>805</v>
      </c>
      <c r="C192" s="286" t="s">
        <v>800</v>
      </c>
      <c r="D192" s="287" t="s">
        <v>978</v>
      </c>
      <c r="E192" s="288">
        <v>429982.53</v>
      </c>
      <c r="F192" s="288">
        <v>410449.25</v>
      </c>
    </row>
    <row r="193" spans="1:6" ht="24">
      <c r="A193" s="282" t="s">
        <v>123</v>
      </c>
      <c r="B193" s="283" t="s">
        <v>806</v>
      </c>
      <c r="C193" s="283" t="s">
        <v>807</v>
      </c>
      <c r="D193" s="284" t="s">
        <v>979</v>
      </c>
      <c r="E193" s="285">
        <v>12277</v>
      </c>
      <c r="F193" s="285">
        <v>12277</v>
      </c>
    </row>
    <row r="194" spans="1:6" ht="24">
      <c r="A194" s="282" t="s">
        <v>123</v>
      </c>
      <c r="B194" s="283" t="s">
        <v>806</v>
      </c>
      <c r="C194" s="283" t="s">
        <v>807</v>
      </c>
      <c r="D194" s="284" t="s">
        <v>979</v>
      </c>
      <c r="E194" s="285">
        <v>12267</v>
      </c>
      <c r="F194" s="285">
        <v>12277</v>
      </c>
    </row>
    <row r="195" spans="1:6" ht="24">
      <c r="A195" s="286" t="s">
        <v>123</v>
      </c>
      <c r="B195" s="286" t="s">
        <v>806</v>
      </c>
      <c r="C195" s="286" t="s">
        <v>807</v>
      </c>
      <c r="D195" s="287" t="s">
        <v>979</v>
      </c>
      <c r="E195" s="288">
        <v>12267</v>
      </c>
      <c r="F195" s="288">
        <v>12277</v>
      </c>
    </row>
    <row r="196" spans="1:6" ht="12.75">
      <c r="A196" s="282" t="s">
        <v>123</v>
      </c>
      <c r="B196" s="283" t="s">
        <v>808</v>
      </c>
      <c r="C196" s="283" t="s">
        <v>807</v>
      </c>
      <c r="D196" s="284" t="s">
        <v>809</v>
      </c>
      <c r="E196" s="285">
        <v>10</v>
      </c>
      <c r="F196" s="285"/>
    </row>
    <row r="197" spans="1:6" ht="12.75">
      <c r="A197" s="286" t="s">
        <v>123</v>
      </c>
      <c r="B197" s="286" t="s">
        <v>808</v>
      </c>
      <c r="C197" s="286" t="s">
        <v>807</v>
      </c>
      <c r="D197" s="287" t="s">
        <v>809</v>
      </c>
      <c r="E197" s="288">
        <v>10</v>
      </c>
      <c r="F197" s="288"/>
    </row>
    <row r="198" spans="1:6" ht="12" customHeight="1">
      <c r="A198" s="282" t="s">
        <v>123</v>
      </c>
      <c r="B198" s="283" t="s">
        <v>810</v>
      </c>
      <c r="C198" s="283" t="s">
        <v>191</v>
      </c>
      <c r="D198" s="284" t="s">
        <v>811</v>
      </c>
      <c r="E198" s="285">
        <v>-708180.65</v>
      </c>
      <c r="F198" s="285">
        <v>-1002828.56</v>
      </c>
    </row>
    <row r="199" spans="1:6" ht="15.75" customHeight="1">
      <c r="A199" s="282" t="s">
        <v>123</v>
      </c>
      <c r="B199" s="283" t="s">
        <v>812</v>
      </c>
      <c r="C199" s="283" t="s">
        <v>807</v>
      </c>
      <c r="D199" s="284" t="s">
        <v>980</v>
      </c>
      <c r="E199" s="285">
        <v>-708180.65</v>
      </c>
      <c r="F199" s="285">
        <v>-1002828.56</v>
      </c>
    </row>
    <row r="200" spans="1:6" ht="15" customHeight="1">
      <c r="A200" s="286" t="s">
        <v>123</v>
      </c>
      <c r="B200" s="286" t="s">
        <v>812</v>
      </c>
      <c r="C200" s="286" t="s">
        <v>807</v>
      </c>
      <c r="D200" s="287" t="s">
        <v>980</v>
      </c>
      <c r="E200" s="288">
        <v>-708180.65</v>
      </c>
      <c r="F200" s="288">
        <v>-1002828.56</v>
      </c>
    </row>
    <row r="201" spans="1:6" ht="12.75">
      <c r="A201" s="282" t="s">
        <v>920</v>
      </c>
      <c r="B201" s="283" t="s">
        <v>813</v>
      </c>
      <c r="C201" s="283" t="s">
        <v>191</v>
      </c>
      <c r="D201" s="284" t="s">
        <v>981</v>
      </c>
      <c r="E201" s="285">
        <v>391480098.78</v>
      </c>
      <c r="F201" s="285">
        <v>398166735.38</v>
      </c>
    </row>
    <row r="202" spans="1:6" ht="12.75">
      <c r="A202" s="282" t="s">
        <v>123</v>
      </c>
      <c r="B202" s="283" t="s">
        <v>814</v>
      </c>
      <c r="C202" s="283" t="s">
        <v>191</v>
      </c>
      <c r="D202" s="284" t="s">
        <v>982</v>
      </c>
      <c r="E202" s="285">
        <v>391282776.18</v>
      </c>
      <c r="F202" s="285">
        <v>397959912.78</v>
      </c>
    </row>
    <row r="203" spans="1:6" ht="12.75">
      <c r="A203" s="282" t="s">
        <v>123</v>
      </c>
      <c r="B203" s="283" t="s">
        <v>815</v>
      </c>
      <c r="C203" s="283" t="s">
        <v>807</v>
      </c>
      <c r="D203" s="284" t="s">
        <v>134</v>
      </c>
      <c r="E203" s="285">
        <v>141604700</v>
      </c>
      <c r="F203" s="285">
        <v>141604700</v>
      </c>
    </row>
    <row r="204" spans="1:6" ht="12.75">
      <c r="A204" s="282" t="s">
        <v>123</v>
      </c>
      <c r="B204" s="283" t="s">
        <v>816</v>
      </c>
      <c r="C204" s="283" t="s">
        <v>807</v>
      </c>
      <c r="D204" s="284" t="s">
        <v>983</v>
      </c>
      <c r="E204" s="285">
        <v>141604700</v>
      </c>
      <c r="F204" s="285">
        <v>141604700</v>
      </c>
    </row>
    <row r="205" spans="1:6" ht="12.75">
      <c r="A205" s="282" t="s">
        <v>123</v>
      </c>
      <c r="B205" s="283" t="s">
        <v>817</v>
      </c>
      <c r="C205" s="283" t="s">
        <v>807</v>
      </c>
      <c r="D205" s="284" t="s">
        <v>984</v>
      </c>
      <c r="E205" s="285">
        <v>141604700</v>
      </c>
      <c r="F205" s="285">
        <v>141604700</v>
      </c>
    </row>
    <row r="206" spans="1:6" ht="12.75">
      <c r="A206" s="282" t="s">
        <v>123</v>
      </c>
      <c r="B206" s="283" t="s">
        <v>818</v>
      </c>
      <c r="C206" s="283" t="s">
        <v>807</v>
      </c>
      <c r="D206" s="284" t="s">
        <v>984</v>
      </c>
      <c r="E206" s="285">
        <v>141604700</v>
      </c>
      <c r="F206" s="285">
        <v>141604700</v>
      </c>
    </row>
    <row r="207" spans="1:6" ht="12.75">
      <c r="A207" s="286" t="s">
        <v>123</v>
      </c>
      <c r="B207" s="286" t="s">
        <v>818</v>
      </c>
      <c r="C207" s="286" t="s">
        <v>807</v>
      </c>
      <c r="D207" s="287" t="s">
        <v>984</v>
      </c>
      <c r="E207" s="288">
        <v>141604700</v>
      </c>
      <c r="F207" s="288">
        <v>141604700</v>
      </c>
    </row>
    <row r="208" spans="1:6" ht="12.75">
      <c r="A208" s="282" t="s">
        <v>123</v>
      </c>
      <c r="B208" s="283" t="s">
        <v>819</v>
      </c>
      <c r="C208" s="283" t="s">
        <v>191</v>
      </c>
      <c r="D208" s="284" t="s">
        <v>985</v>
      </c>
      <c r="E208" s="285">
        <v>34079447.01</v>
      </c>
      <c r="F208" s="285">
        <v>36061210</v>
      </c>
    </row>
    <row r="209" spans="1:6" ht="12.75">
      <c r="A209" s="282" t="s">
        <v>123</v>
      </c>
      <c r="B209" s="283" t="s">
        <v>820</v>
      </c>
      <c r="C209" s="283" t="s">
        <v>807</v>
      </c>
      <c r="D209" s="284" t="s">
        <v>986</v>
      </c>
      <c r="E209" s="285">
        <v>3479760</v>
      </c>
      <c r="F209" s="285">
        <v>3479760</v>
      </c>
    </row>
    <row r="210" spans="1:6" ht="12.75">
      <c r="A210" s="282" t="s">
        <v>123</v>
      </c>
      <c r="B210" s="283" t="s">
        <v>821</v>
      </c>
      <c r="C210" s="283" t="s">
        <v>807</v>
      </c>
      <c r="D210" s="284" t="s">
        <v>987</v>
      </c>
      <c r="E210" s="285">
        <v>3479760</v>
      </c>
      <c r="F210" s="285">
        <v>3479760</v>
      </c>
    </row>
    <row r="211" spans="1:6" ht="27.75" customHeight="1">
      <c r="A211" s="282" t="s">
        <v>123</v>
      </c>
      <c r="B211" s="283" t="s">
        <v>822</v>
      </c>
      <c r="C211" s="283" t="s">
        <v>807</v>
      </c>
      <c r="D211" s="284" t="s">
        <v>823</v>
      </c>
      <c r="E211" s="285">
        <v>699840</v>
      </c>
      <c r="F211" s="285">
        <v>699840</v>
      </c>
    </row>
    <row r="212" spans="1:6" ht="27" customHeight="1">
      <c r="A212" s="286" t="s">
        <v>123</v>
      </c>
      <c r="B212" s="286" t="s">
        <v>822</v>
      </c>
      <c r="C212" s="286" t="s">
        <v>807</v>
      </c>
      <c r="D212" s="287" t="s">
        <v>823</v>
      </c>
      <c r="E212" s="288">
        <v>699840</v>
      </c>
      <c r="F212" s="288">
        <v>699840</v>
      </c>
    </row>
    <row r="213" spans="1:6" ht="12.75">
      <c r="A213" s="282" t="s">
        <v>123</v>
      </c>
      <c r="B213" s="283" t="s">
        <v>824</v>
      </c>
      <c r="C213" s="283" t="s">
        <v>807</v>
      </c>
      <c r="D213" s="284" t="s">
        <v>987</v>
      </c>
      <c r="E213" s="285">
        <v>2779920</v>
      </c>
      <c r="F213" s="285">
        <v>2779920</v>
      </c>
    </row>
    <row r="214" spans="1:6" ht="12.75">
      <c r="A214" s="286" t="s">
        <v>123</v>
      </c>
      <c r="B214" s="286" t="s">
        <v>824</v>
      </c>
      <c r="C214" s="286" t="s">
        <v>807</v>
      </c>
      <c r="D214" s="287" t="s">
        <v>987</v>
      </c>
      <c r="E214" s="288">
        <v>2779920</v>
      </c>
      <c r="F214" s="288">
        <v>2779920</v>
      </c>
    </row>
    <row r="215" spans="1:6" ht="15" customHeight="1">
      <c r="A215" s="282" t="s">
        <v>123</v>
      </c>
      <c r="B215" s="283" t="s">
        <v>825</v>
      </c>
      <c r="C215" s="283" t="s">
        <v>807</v>
      </c>
      <c r="D215" s="284" t="s">
        <v>826</v>
      </c>
      <c r="E215" s="285">
        <v>1500000</v>
      </c>
      <c r="F215" s="285">
        <v>1500000</v>
      </c>
    </row>
    <row r="216" spans="1:6" ht="15" customHeight="1">
      <c r="A216" s="282" t="s">
        <v>123</v>
      </c>
      <c r="B216" s="283" t="s">
        <v>827</v>
      </c>
      <c r="C216" s="283" t="s">
        <v>807</v>
      </c>
      <c r="D216" s="284" t="s">
        <v>828</v>
      </c>
      <c r="E216" s="285">
        <v>1500000</v>
      </c>
      <c r="F216" s="285">
        <v>1500000</v>
      </c>
    </row>
    <row r="217" spans="1:6" ht="12.75">
      <c r="A217" s="282" t="s">
        <v>123</v>
      </c>
      <c r="B217" s="283" t="s">
        <v>829</v>
      </c>
      <c r="C217" s="283" t="s">
        <v>807</v>
      </c>
      <c r="D217" s="284" t="s">
        <v>830</v>
      </c>
      <c r="E217" s="285">
        <v>1300000</v>
      </c>
      <c r="F217" s="285">
        <v>1300000</v>
      </c>
    </row>
    <row r="218" spans="1:6" ht="12.75">
      <c r="A218" s="286" t="s">
        <v>123</v>
      </c>
      <c r="B218" s="286" t="s">
        <v>829</v>
      </c>
      <c r="C218" s="286" t="s">
        <v>807</v>
      </c>
      <c r="D218" s="287" t="s">
        <v>830</v>
      </c>
      <c r="E218" s="288">
        <v>1300000</v>
      </c>
      <c r="F218" s="288">
        <v>1300000</v>
      </c>
    </row>
    <row r="219" spans="1:6" ht="14.25" customHeight="1">
      <c r="A219" s="282" t="s">
        <v>123</v>
      </c>
      <c r="B219" s="283" t="s">
        <v>831</v>
      </c>
      <c r="C219" s="283" t="s">
        <v>807</v>
      </c>
      <c r="D219" s="284" t="s">
        <v>832</v>
      </c>
      <c r="E219" s="285">
        <v>200000</v>
      </c>
      <c r="F219" s="285">
        <v>200000</v>
      </c>
    </row>
    <row r="220" spans="1:6" ht="18" customHeight="1">
      <c r="A220" s="286" t="s">
        <v>123</v>
      </c>
      <c r="B220" s="286" t="s">
        <v>831</v>
      </c>
      <c r="C220" s="286" t="s">
        <v>807</v>
      </c>
      <c r="D220" s="287" t="s">
        <v>832</v>
      </c>
      <c r="E220" s="288">
        <v>200000</v>
      </c>
      <c r="F220" s="288">
        <v>200000</v>
      </c>
    </row>
    <row r="221" spans="1:6" ht="12.75">
      <c r="A221" s="282" t="s">
        <v>123</v>
      </c>
      <c r="B221" s="283" t="s">
        <v>833</v>
      </c>
      <c r="C221" s="283" t="s">
        <v>807</v>
      </c>
      <c r="D221" s="284" t="s">
        <v>988</v>
      </c>
      <c r="E221" s="285">
        <v>909100</v>
      </c>
      <c r="F221" s="285">
        <v>909200</v>
      </c>
    </row>
    <row r="222" spans="1:6" ht="12.75">
      <c r="A222" s="282" t="s">
        <v>123</v>
      </c>
      <c r="B222" s="283" t="s">
        <v>834</v>
      </c>
      <c r="C222" s="283" t="s">
        <v>807</v>
      </c>
      <c r="D222" s="284" t="s">
        <v>835</v>
      </c>
      <c r="E222" s="285">
        <v>909100</v>
      </c>
      <c r="F222" s="285">
        <v>909200</v>
      </c>
    </row>
    <row r="223" spans="1:6" ht="24">
      <c r="A223" s="282" t="s">
        <v>123</v>
      </c>
      <c r="B223" s="283" t="s">
        <v>836</v>
      </c>
      <c r="C223" s="283" t="s">
        <v>807</v>
      </c>
      <c r="D223" s="284" t="s">
        <v>837</v>
      </c>
      <c r="E223" s="285">
        <v>909100</v>
      </c>
      <c r="F223" s="285">
        <v>909200</v>
      </c>
    </row>
    <row r="224" spans="1:6" ht="24">
      <c r="A224" s="286" t="s">
        <v>123</v>
      </c>
      <c r="B224" s="286" t="s">
        <v>836</v>
      </c>
      <c r="C224" s="286" t="s">
        <v>807</v>
      </c>
      <c r="D224" s="287" t="s">
        <v>837</v>
      </c>
      <c r="E224" s="288">
        <v>909100</v>
      </c>
      <c r="F224" s="288">
        <v>909200</v>
      </c>
    </row>
    <row r="225" spans="1:6" ht="12.75">
      <c r="A225" s="282" t="s">
        <v>123</v>
      </c>
      <c r="B225" s="283" t="s">
        <v>838</v>
      </c>
      <c r="C225" s="283" t="s">
        <v>191</v>
      </c>
      <c r="D225" s="284" t="s">
        <v>839</v>
      </c>
      <c r="E225" s="285">
        <v>28190587.01</v>
      </c>
      <c r="F225" s="285">
        <v>30172250</v>
      </c>
    </row>
    <row r="226" spans="1:6" ht="12.75">
      <c r="A226" s="282" t="s">
        <v>123</v>
      </c>
      <c r="B226" s="283" t="s">
        <v>840</v>
      </c>
      <c r="C226" s="283" t="s">
        <v>807</v>
      </c>
      <c r="D226" s="284" t="s">
        <v>841</v>
      </c>
      <c r="E226" s="285">
        <v>21769782.21</v>
      </c>
      <c r="F226" s="285">
        <v>21967750</v>
      </c>
    </row>
    <row r="227" spans="1:6" ht="12.75">
      <c r="A227" s="282" t="s">
        <v>123</v>
      </c>
      <c r="B227" s="283" t="s">
        <v>842</v>
      </c>
      <c r="C227" s="283" t="s">
        <v>807</v>
      </c>
      <c r="D227" s="284" t="s">
        <v>1048</v>
      </c>
      <c r="E227" s="285">
        <v>138800</v>
      </c>
      <c r="F227" s="285">
        <v>138800</v>
      </c>
    </row>
    <row r="228" spans="1:6" ht="12.75">
      <c r="A228" s="286" t="s">
        <v>123</v>
      </c>
      <c r="B228" s="286" t="s">
        <v>842</v>
      </c>
      <c r="C228" s="286" t="s">
        <v>807</v>
      </c>
      <c r="D228" s="287" t="s">
        <v>1048</v>
      </c>
      <c r="E228" s="288">
        <v>138800</v>
      </c>
      <c r="F228" s="288">
        <v>138800</v>
      </c>
    </row>
    <row r="229" spans="1:6" ht="15.75" customHeight="1">
      <c r="A229" s="282" t="s">
        <v>123</v>
      </c>
      <c r="B229" s="283" t="s">
        <v>843</v>
      </c>
      <c r="C229" s="283" t="s">
        <v>807</v>
      </c>
      <c r="D229" s="284" t="s">
        <v>1052</v>
      </c>
      <c r="E229" s="285">
        <v>56000</v>
      </c>
      <c r="F229" s="285">
        <v>56000</v>
      </c>
    </row>
    <row r="230" spans="1:6" ht="16.5" customHeight="1">
      <c r="A230" s="286" t="s">
        <v>123</v>
      </c>
      <c r="B230" s="286" t="s">
        <v>843</v>
      </c>
      <c r="C230" s="286" t="s">
        <v>807</v>
      </c>
      <c r="D230" s="287" t="s">
        <v>1052</v>
      </c>
      <c r="E230" s="288">
        <v>56000</v>
      </c>
      <c r="F230" s="288">
        <v>56000</v>
      </c>
    </row>
    <row r="231" spans="1:6" ht="24">
      <c r="A231" s="282" t="s">
        <v>123</v>
      </c>
      <c r="B231" s="283" t="s">
        <v>844</v>
      </c>
      <c r="C231" s="283" t="s">
        <v>807</v>
      </c>
      <c r="D231" s="284" t="s">
        <v>845</v>
      </c>
      <c r="E231" s="285">
        <v>144000</v>
      </c>
      <c r="F231" s="285">
        <v>144000</v>
      </c>
    </row>
    <row r="232" spans="1:6" ht="19.5" customHeight="1">
      <c r="A232" s="286" t="s">
        <v>123</v>
      </c>
      <c r="B232" s="286" t="s">
        <v>844</v>
      </c>
      <c r="C232" s="286" t="s">
        <v>807</v>
      </c>
      <c r="D232" s="287" t="s">
        <v>845</v>
      </c>
      <c r="E232" s="288">
        <v>144000</v>
      </c>
      <c r="F232" s="288">
        <v>144000</v>
      </c>
    </row>
    <row r="233" spans="1:6" ht="15.75" customHeight="1">
      <c r="A233" s="282" t="s">
        <v>123</v>
      </c>
      <c r="B233" s="283" t="s">
        <v>846</v>
      </c>
      <c r="C233" s="283" t="s">
        <v>807</v>
      </c>
      <c r="D233" s="284" t="s">
        <v>847</v>
      </c>
      <c r="E233" s="285">
        <v>180000</v>
      </c>
      <c r="F233" s="285">
        <v>180000</v>
      </c>
    </row>
    <row r="234" spans="1:6" ht="15.75" customHeight="1">
      <c r="A234" s="286" t="s">
        <v>123</v>
      </c>
      <c r="B234" s="286" t="s">
        <v>846</v>
      </c>
      <c r="C234" s="286" t="s">
        <v>807</v>
      </c>
      <c r="D234" s="287" t="s">
        <v>847</v>
      </c>
      <c r="E234" s="288">
        <v>180000</v>
      </c>
      <c r="F234" s="288">
        <v>180000</v>
      </c>
    </row>
    <row r="235" spans="1:6" ht="24">
      <c r="A235" s="282" t="s">
        <v>123</v>
      </c>
      <c r="B235" s="283" t="s">
        <v>848</v>
      </c>
      <c r="C235" s="283" t="s">
        <v>807</v>
      </c>
      <c r="D235" s="284" t="s">
        <v>849</v>
      </c>
      <c r="E235" s="285">
        <v>350000</v>
      </c>
      <c r="F235" s="285">
        <v>360000</v>
      </c>
    </row>
    <row r="236" spans="1:6" ht="24">
      <c r="A236" s="286" t="s">
        <v>123</v>
      </c>
      <c r="B236" s="286" t="s">
        <v>848</v>
      </c>
      <c r="C236" s="286" t="s">
        <v>807</v>
      </c>
      <c r="D236" s="287" t="s">
        <v>849</v>
      </c>
      <c r="E236" s="288">
        <v>350000</v>
      </c>
      <c r="F236" s="288">
        <v>360000</v>
      </c>
    </row>
    <row r="237" spans="1:6" ht="27" customHeight="1">
      <c r="A237" s="282" t="s">
        <v>123</v>
      </c>
      <c r="B237" s="283" t="s">
        <v>850</v>
      </c>
      <c r="C237" s="283" t="s">
        <v>807</v>
      </c>
      <c r="D237" s="284" t="s">
        <v>851</v>
      </c>
      <c r="E237" s="285">
        <v>1106261.22</v>
      </c>
      <c r="F237" s="285">
        <v>1123800</v>
      </c>
    </row>
    <row r="238" spans="1:6" ht="27" customHeight="1">
      <c r="A238" s="286" t="s">
        <v>123</v>
      </c>
      <c r="B238" s="286" t="s">
        <v>850</v>
      </c>
      <c r="C238" s="286" t="s">
        <v>807</v>
      </c>
      <c r="D238" s="287" t="s">
        <v>851</v>
      </c>
      <c r="E238" s="288">
        <v>1106261.22</v>
      </c>
      <c r="F238" s="288">
        <v>1123800</v>
      </c>
    </row>
    <row r="239" spans="1:6" ht="12.75">
      <c r="A239" s="282" t="s">
        <v>123</v>
      </c>
      <c r="B239" s="283" t="s">
        <v>852</v>
      </c>
      <c r="C239" s="283" t="s">
        <v>807</v>
      </c>
      <c r="D239" s="284" t="s">
        <v>989</v>
      </c>
      <c r="E239" s="285">
        <v>205950</v>
      </c>
      <c r="F239" s="285">
        <v>205950</v>
      </c>
    </row>
    <row r="240" spans="1:6" ht="12.75">
      <c r="A240" s="286" t="s">
        <v>123</v>
      </c>
      <c r="B240" s="286" t="s">
        <v>852</v>
      </c>
      <c r="C240" s="286" t="s">
        <v>807</v>
      </c>
      <c r="D240" s="287" t="s">
        <v>989</v>
      </c>
      <c r="E240" s="288">
        <v>205950</v>
      </c>
      <c r="F240" s="288">
        <v>205950</v>
      </c>
    </row>
    <row r="241" spans="1:6" ht="24">
      <c r="A241" s="282" t="s">
        <v>123</v>
      </c>
      <c r="B241" s="283" t="s">
        <v>853</v>
      </c>
      <c r="C241" s="283" t="s">
        <v>807</v>
      </c>
      <c r="D241" s="284" t="s">
        <v>854</v>
      </c>
      <c r="E241" s="285">
        <v>80400</v>
      </c>
      <c r="F241" s="285">
        <v>80400</v>
      </c>
    </row>
    <row r="242" spans="1:6" ht="24">
      <c r="A242" s="286" t="s">
        <v>123</v>
      </c>
      <c r="B242" s="286" t="s">
        <v>853</v>
      </c>
      <c r="C242" s="286" t="s">
        <v>807</v>
      </c>
      <c r="D242" s="287" t="s">
        <v>854</v>
      </c>
      <c r="E242" s="288">
        <v>80400</v>
      </c>
      <c r="F242" s="288">
        <v>80400</v>
      </c>
    </row>
    <row r="243" spans="1:6" ht="24">
      <c r="A243" s="282" t="s">
        <v>123</v>
      </c>
      <c r="B243" s="283" t="s">
        <v>855</v>
      </c>
      <c r="C243" s="283" t="s">
        <v>807</v>
      </c>
      <c r="D243" s="284" t="s">
        <v>856</v>
      </c>
      <c r="E243" s="285">
        <v>4872900</v>
      </c>
      <c r="F243" s="285">
        <v>4872900</v>
      </c>
    </row>
    <row r="244" spans="1:6" ht="24">
      <c r="A244" s="286" t="s">
        <v>123</v>
      </c>
      <c r="B244" s="286" t="s">
        <v>855</v>
      </c>
      <c r="C244" s="286" t="s">
        <v>807</v>
      </c>
      <c r="D244" s="287" t="s">
        <v>856</v>
      </c>
      <c r="E244" s="288">
        <v>4872900</v>
      </c>
      <c r="F244" s="288">
        <v>4872900</v>
      </c>
    </row>
    <row r="245" spans="1:6" ht="24">
      <c r="A245" s="282" t="s">
        <v>123</v>
      </c>
      <c r="B245" s="283" t="s">
        <v>857</v>
      </c>
      <c r="C245" s="283" t="s">
        <v>807</v>
      </c>
      <c r="D245" s="284" t="s">
        <v>856</v>
      </c>
      <c r="E245" s="285">
        <v>327100</v>
      </c>
      <c r="F245" s="285">
        <v>327100</v>
      </c>
    </row>
    <row r="246" spans="1:6" ht="24">
      <c r="A246" s="286" t="s">
        <v>123</v>
      </c>
      <c r="B246" s="286" t="s">
        <v>857</v>
      </c>
      <c r="C246" s="286" t="s">
        <v>807</v>
      </c>
      <c r="D246" s="287" t="s">
        <v>856</v>
      </c>
      <c r="E246" s="288">
        <v>327100</v>
      </c>
      <c r="F246" s="288">
        <v>327100</v>
      </c>
    </row>
    <row r="247" spans="1:6" ht="26.25" customHeight="1">
      <c r="A247" s="282" t="s">
        <v>123</v>
      </c>
      <c r="B247" s="283" t="s">
        <v>858</v>
      </c>
      <c r="C247" s="283" t="s">
        <v>807</v>
      </c>
      <c r="D247" s="284" t="s">
        <v>859</v>
      </c>
      <c r="E247" s="285">
        <v>936400</v>
      </c>
      <c r="F247" s="285">
        <v>936400</v>
      </c>
    </row>
    <row r="248" spans="1:6" ht="24">
      <c r="A248" s="286" t="s">
        <v>123</v>
      </c>
      <c r="B248" s="286" t="s">
        <v>858</v>
      </c>
      <c r="C248" s="286" t="s">
        <v>807</v>
      </c>
      <c r="D248" s="287" t="s">
        <v>859</v>
      </c>
      <c r="E248" s="288">
        <v>936400</v>
      </c>
      <c r="F248" s="288">
        <v>936400</v>
      </c>
    </row>
    <row r="249" spans="1:6" ht="21.75" customHeight="1">
      <c r="A249" s="282" t="s">
        <v>123</v>
      </c>
      <c r="B249" s="283" t="s">
        <v>860</v>
      </c>
      <c r="C249" s="283" t="s">
        <v>807</v>
      </c>
      <c r="D249" s="284" t="s">
        <v>1046</v>
      </c>
      <c r="E249" s="285">
        <v>1416079.8</v>
      </c>
      <c r="F249" s="285">
        <v>1459000</v>
      </c>
    </row>
    <row r="250" spans="1:6" ht="24">
      <c r="A250" s="286" t="s">
        <v>123</v>
      </c>
      <c r="B250" s="286" t="s">
        <v>860</v>
      </c>
      <c r="C250" s="286" t="s">
        <v>807</v>
      </c>
      <c r="D250" s="287" t="s">
        <v>1046</v>
      </c>
      <c r="E250" s="288">
        <v>1416079.8</v>
      </c>
      <c r="F250" s="288">
        <v>1459000</v>
      </c>
    </row>
    <row r="251" spans="1:6" ht="24">
      <c r="A251" s="282" t="s">
        <v>123</v>
      </c>
      <c r="B251" s="283" t="s">
        <v>861</v>
      </c>
      <c r="C251" s="283" t="s">
        <v>807</v>
      </c>
      <c r="D251" s="284" t="s">
        <v>862</v>
      </c>
      <c r="E251" s="285">
        <v>558028.19</v>
      </c>
      <c r="F251" s="285">
        <v>661500</v>
      </c>
    </row>
    <row r="252" spans="1:6" ht="24">
      <c r="A252" s="286" t="s">
        <v>123</v>
      </c>
      <c r="B252" s="286" t="s">
        <v>861</v>
      </c>
      <c r="C252" s="286" t="s">
        <v>807</v>
      </c>
      <c r="D252" s="287" t="s">
        <v>862</v>
      </c>
      <c r="E252" s="288">
        <v>558028.19</v>
      </c>
      <c r="F252" s="288">
        <v>661500</v>
      </c>
    </row>
    <row r="253" spans="1:6" ht="27" customHeight="1">
      <c r="A253" s="282" t="s">
        <v>123</v>
      </c>
      <c r="B253" s="283" t="s">
        <v>863</v>
      </c>
      <c r="C253" s="283" t="s">
        <v>807</v>
      </c>
      <c r="D253" s="284" t="s">
        <v>864</v>
      </c>
      <c r="E253" s="285">
        <v>150000</v>
      </c>
      <c r="F253" s="285">
        <v>150000</v>
      </c>
    </row>
    <row r="254" spans="1:6" ht="25.5" customHeight="1">
      <c r="A254" s="286" t="s">
        <v>123</v>
      </c>
      <c r="B254" s="286" t="s">
        <v>863</v>
      </c>
      <c r="C254" s="286" t="s">
        <v>807</v>
      </c>
      <c r="D254" s="287" t="s">
        <v>864</v>
      </c>
      <c r="E254" s="288">
        <v>150000</v>
      </c>
      <c r="F254" s="288">
        <v>150000</v>
      </c>
    </row>
    <row r="255" spans="1:6" ht="12.75">
      <c r="A255" s="282" t="s">
        <v>123</v>
      </c>
      <c r="B255" s="283" t="s">
        <v>865</v>
      </c>
      <c r="C255" s="283" t="s">
        <v>807</v>
      </c>
      <c r="D255" s="284" t="s">
        <v>866</v>
      </c>
      <c r="E255" s="285">
        <v>1940000</v>
      </c>
      <c r="F255" s="285">
        <v>1940000</v>
      </c>
    </row>
    <row r="256" spans="1:6" ht="12.75">
      <c r="A256" s="286" t="s">
        <v>123</v>
      </c>
      <c r="B256" s="286" t="s">
        <v>865</v>
      </c>
      <c r="C256" s="286" t="s">
        <v>807</v>
      </c>
      <c r="D256" s="287" t="s">
        <v>866</v>
      </c>
      <c r="E256" s="288">
        <v>1940000</v>
      </c>
      <c r="F256" s="288">
        <v>1940000</v>
      </c>
    </row>
    <row r="257" spans="1:6" ht="24">
      <c r="A257" s="282" t="s">
        <v>123</v>
      </c>
      <c r="B257" s="283" t="s">
        <v>867</v>
      </c>
      <c r="C257" s="283" t="s">
        <v>807</v>
      </c>
      <c r="D257" s="284" t="s">
        <v>868</v>
      </c>
      <c r="E257" s="285">
        <v>652491</v>
      </c>
      <c r="F257" s="285">
        <v>652800</v>
      </c>
    </row>
    <row r="258" spans="1:6" ht="24">
      <c r="A258" s="286" t="s">
        <v>123</v>
      </c>
      <c r="B258" s="286" t="s">
        <v>867</v>
      </c>
      <c r="C258" s="286" t="s">
        <v>807</v>
      </c>
      <c r="D258" s="287" t="s">
        <v>868</v>
      </c>
      <c r="E258" s="288">
        <v>652491</v>
      </c>
      <c r="F258" s="288">
        <v>652800</v>
      </c>
    </row>
    <row r="259" spans="1:6" ht="24">
      <c r="A259" s="282" t="s">
        <v>123</v>
      </c>
      <c r="B259" s="283" t="s">
        <v>869</v>
      </c>
      <c r="C259" s="283" t="s">
        <v>807</v>
      </c>
      <c r="D259" s="284" t="s">
        <v>870</v>
      </c>
      <c r="E259" s="285">
        <v>395136</v>
      </c>
      <c r="F259" s="285">
        <v>396400</v>
      </c>
    </row>
    <row r="260" spans="1:6" ht="24">
      <c r="A260" s="286" t="s">
        <v>123</v>
      </c>
      <c r="B260" s="286" t="s">
        <v>869</v>
      </c>
      <c r="C260" s="286" t="s">
        <v>807</v>
      </c>
      <c r="D260" s="287" t="s">
        <v>870</v>
      </c>
      <c r="E260" s="288">
        <v>395136</v>
      </c>
      <c r="F260" s="288">
        <v>396400</v>
      </c>
    </row>
    <row r="261" spans="1:6" ht="25.5" customHeight="1">
      <c r="A261" s="282" t="s">
        <v>123</v>
      </c>
      <c r="B261" s="283" t="s">
        <v>871</v>
      </c>
      <c r="C261" s="283" t="s">
        <v>807</v>
      </c>
      <c r="D261" s="284" t="s">
        <v>872</v>
      </c>
      <c r="E261" s="285">
        <v>5499936</v>
      </c>
      <c r="F261" s="285">
        <v>5500000</v>
      </c>
    </row>
    <row r="262" spans="1:6" ht="27.75" customHeight="1">
      <c r="A262" s="286" t="s">
        <v>123</v>
      </c>
      <c r="B262" s="286" t="s">
        <v>871</v>
      </c>
      <c r="C262" s="286" t="s">
        <v>807</v>
      </c>
      <c r="D262" s="287" t="s">
        <v>872</v>
      </c>
      <c r="E262" s="288">
        <v>5499936</v>
      </c>
      <c r="F262" s="288">
        <v>5500000</v>
      </c>
    </row>
    <row r="263" spans="1:6" ht="15.75" customHeight="1">
      <c r="A263" s="282" t="s">
        <v>123</v>
      </c>
      <c r="B263" s="283" t="s">
        <v>873</v>
      </c>
      <c r="C263" s="283" t="s">
        <v>807</v>
      </c>
      <c r="D263" s="284" t="s">
        <v>874</v>
      </c>
      <c r="E263" s="285">
        <v>2760300</v>
      </c>
      <c r="F263" s="285">
        <v>2760300</v>
      </c>
    </row>
    <row r="264" spans="1:6" ht="15.75" customHeight="1">
      <c r="A264" s="286" t="s">
        <v>123</v>
      </c>
      <c r="B264" s="286" t="s">
        <v>873</v>
      </c>
      <c r="C264" s="286" t="s">
        <v>807</v>
      </c>
      <c r="D264" s="287" t="s">
        <v>874</v>
      </c>
      <c r="E264" s="288">
        <v>2760300</v>
      </c>
      <c r="F264" s="288">
        <v>2760300</v>
      </c>
    </row>
    <row r="265" spans="1:6" ht="24.75" customHeight="1">
      <c r="A265" s="282" t="s">
        <v>123</v>
      </c>
      <c r="B265" s="283" t="s">
        <v>875</v>
      </c>
      <c r="C265" s="283" t="s">
        <v>807</v>
      </c>
      <c r="D265" s="284" t="s">
        <v>1119</v>
      </c>
      <c r="E265" s="285"/>
      <c r="F265" s="285">
        <v>22400</v>
      </c>
    </row>
    <row r="266" spans="1:6" ht="24" customHeight="1">
      <c r="A266" s="286" t="s">
        <v>123</v>
      </c>
      <c r="B266" s="286" t="s">
        <v>875</v>
      </c>
      <c r="C266" s="286" t="s">
        <v>807</v>
      </c>
      <c r="D266" s="287" t="s">
        <v>1119</v>
      </c>
      <c r="E266" s="288"/>
      <c r="F266" s="288">
        <v>22400</v>
      </c>
    </row>
    <row r="267" spans="1:6" ht="24" customHeight="1">
      <c r="A267" s="282" t="s">
        <v>123</v>
      </c>
      <c r="B267" s="283" t="s">
        <v>1120</v>
      </c>
      <c r="C267" s="283" t="s">
        <v>191</v>
      </c>
      <c r="D267" s="284" t="s">
        <v>1121</v>
      </c>
      <c r="E267" s="285">
        <v>660702.08</v>
      </c>
      <c r="F267" s="285">
        <v>1200000</v>
      </c>
    </row>
    <row r="268" spans="1:6" ht="29.25" customHeight="1">
      <c r="A268" s="286" t="s">
        <v>123</v>
      </c>
      <c r="B268" s="286" t="s">
        <v>1120</v>
      </c>
      <c r="C268" s="286" t="s">
        <v>807</v>
      </c>
      <c r="D268" s="287" t="s">
        <v>1121</v>
      </c>
      <c r="E268" s="288">
        <v>660702.08</v>
      </c>
      <c r="F268" s="288">
        <v>1200000</v>
      </c>
    </row>
    <row r="269" spans="1:6" ht="24">
      <c r="A269" s="282" t="s">
        <v>123</v>
      </c>
      <c r="B269" s="283" t="s">
        <v>1122</v>
      </c>
      <c r="C269" s="283" t="s">
        <v>191</v>
      </c>
      <c r="D269" s="284" t="s">
        <v>264</v>
      </c>
      <c r="E269" s="285">
        <v>1223055.72</v>
      </c>
      <c r="F269" s="285">
        <v>1716000</v>
      </c>
    </row>
    <row r="270" spans="1:6" ht="24">
      <c r="A270" s="286" t="s">
        <v>123</v>
      </c>
      <c r="B270" s="286" t="s">
        <v>1122</v>
      </c>
      <c r="C270" s="286" t="s">
        <v>807</v>
      </c>
      <c r="D270" s="287" t="s">
        <v>264</v>
      </c>
      <c r="E270" s="288">
        <v>1223055.72</v>
      </c>
      <c r="F270" s="288">
        <v>1716000</v>
      </c>
    </row>
    <row r="271" spans="1:6" ht="36">
      <c r="A271" s="282" t="s">
        <v>123</v>
      </c>
      <c r="B271" s="283" t="s">
        <v>265</v>
      </c>
      <c r="C271" s="283" t="s">
        <v>191</v>
      </c>
      <c r="D271" s="289" t="s">
        <v>266</v>
      </c>
      <c r="E271" s="285">
        <v>1689900</v>
      </c>
      <c r="F271" s="285">
        <v>1689900</v>
      </c>
    </row>
    <row r="272" spans="1:6" ht="36">
      <c r="A272" s="286" t="s">
        <v>123</v>
      </c>
      <c r="B272" s="286" t="s">
        <v>265</v>
      </c>
      <c r="C272" s="286" t="s">
        <v>807</v>
      </c>
      <c r="D272" s="290" t="s">
        <v>266</v>
      </c>
      <c r="E272" s="288">
        <v>1689900</v>
      </c>
      <c r="F272" s="288">
        <v>1689900</v>
      </c>
    </row>
    <row r="273" spans="1:6" ht="24">
      <c r="A273" s="282" t="s">
        <v>123</v>
      </c>
      <c r="B273" s="283" t="s">
        <v>267</v>
      </c>
      <c r="C273" s="283" t="s">
        <v>191</v>
      </c>
      <c r="D273" s="284" t="s">
        <v>268</v>
      </c>
      <c r="E273" s="285">
        <v>2847147</v>
      </c>
      <c r="F273" s="285">
        <v>3598600</v>
      </c>
    </row>
    <row r="274" spans="1:6" ht="24">
      <c r="A274" s="286" t="s">
        <v>123</v>
      </c>
      <c r="B274" s="286" t="s">
        <v>267</v>
      </c>
      <c r="C274" s="286" t="s">
        <v>807</v>
      </c>
      <c r="D274" s="287" t="s">
        <v>268</v>
      </c>
      <c r="E274" s="288">
        <v>2847147</v>
      </c>
      <c r="F274" s="288">
        <v>3598600</v>
      </c>
    </row>
    <row r="275" spans="1:6" ht="12.75">
      <c r="A275" s="282" t="s">
        <v>123</v>
      </c>
      <c r="B275" s="283" t="s">
        <v>269</v>
      </c>
      <c r="C275" s="283" t="s">
        <v>191</v>
      </c>
      <c r="D275" s="284" t="s">
        <v>146</v>
      </c>
      <c r="E275" s="285">
        <v>202340366.17</v>
      </c>
      <c r="F275" s="285">
        <v>206738115.78</v>
      </c>
    </row>
    <row r="276" spans="1:6" ht="12.75">
      <c r="A276" s="282" t="s">
        <v>123</v>
      </c>
      <c r="B276" s="283" t="s">
        <v>270</v>
      </c>
      <c r="C276" s="283" t="s">
        <v>807</v>
      </c>
      <c r="D276" s="284" t="s">
        <v>271</v>
      </c>
      <c r="E276" s="285">
        <v>9333643.61</v>
      </c>
      <c r="F276" s="285">
        <v>9566304</v>
      </c>
    </row>
    <row r="277" spans="1:6" ht="12.75">
      <c r="A277" s="282" t="s">
        <v>123</v>
      </c>
      <c r="B277" s="283" t="s">
        <v>272</v>
      </c>
      <c r="C277" s="283" t="s">
        <v>807</v>
      </c>
      <c r="D277" s="284" t="s">
        <v>273</v>
      </c>
      <c r="E277" s="285">
        <v>9333643.61</v>
      </c>
      <c r="F277" s="285">
        <v>9566304</v>
      </c>
    </row>
    <row r="278" spans="1:6" ht="12.75">
      <c r="A278" s="286" t="s">
        <v>123</v>
      </c>
      <c r="B278" s="286" t="s">
        <v>272</v>
      </c>
      <c r="C278" s="286" t="s">
        <v>807</v>
      </c>
      <c r="D278" s="287" t="s">
        <v>273</v>
      </c>
      <c r="E278" s="288">
        <v>9333643.61</v>
      </c>
      <c r="F278" s="288">
        <v>9566304</v>
      </c>
    </row>
    <row r="279" spans="1:6" ht="12.75">
      <c r="A279" s="282" t="s">
        <v>123</v>
      </c>
      <c r="B279" s="283" t="s">
        <v>274</v>
      </c>
      <c r="C279" s="283" t="s">
        <v>807</v>
      </c>
      <c r="D279" s="284" t="s">
        <v>275</v>
      </c>
      <c r="E279" s="285">
        <v>58858</v>
      </c>
      <c r="F279" s="285">
        <v>58858</v>
      </c>
    </row>
    <row r="280" spans="1:6" ht="12.75">
      <c r="A280" s="282" t="s">
        <v>123</v>
      </c>
      <c r="B280" s="283" t="s">
        <v>276</v>
      </c>
      <c r="C280" s="283" t="s">
        <v>807</v>
      </c>
      <c r="D280" s="284" t="s">
        <v>277</v>
      </c>
      <c r="E280" s="285">
        <v>58858</v>
      </c>
      <c r="F280" s="285">
        <v>58858</v>
      </c>
    </row>
    <row r="281" spans="1:6" ht="12.75">
      <c r="A281" s="286" t="s">
        <v>123</v>
      </c>
      <c r="B281" s="286" t="s">
        <v>276</v>
      </c>
      <c r="C281" s="286" t="s">
        <v>807</v>
      </c>
      <c r="D281" s="287" t="s">
        <v>277</v>
      </c>
      <c r="E281" s="288">
        <v>58858</v>
      </c>
      <c r="F281" s="288">
        <v>58858</v>
      </c>
    </row>
    <row r="282" spans="1:6" ht="14.25" customHeight="1">
      <c r="A282" s="282" t="s">
        <v>123</v>
      </c>
      <c r="B282" s="283" t="s">
        <v>278</v>
      </c>
      <c r="C282" s="283" t="s">
        <v>807</v>
      </c>
      <c r="D282" s="284" t="s">
        <v>279</v>
      </c>
      <c r="E282" s="285">
        <v>66090.26</v>
      </c>
      <c r="F282" s="285">
        <v>66183.71</v>
      </c>
    </row>
    <row r="283" spans="1:6" ht="24">
      <c r="A283" s="282" t="s">
        <v>123</v>
      </c>
      <c r="B283" s="283" t="s">
        <v>280</v>
      </c>
      <c r="C283" s="283" t="s">
        <v>807</v>
      </c>
      <c r="D283" s="284" t="s">
        <v>281</v>
      </c>
      <c r="E283" s="285">
        <v>66090.26</v>
      </c>
      <c r="F283" s="285">
        <v>66183.71</v>
      </c>
    </row>
    <row r="284" spans="1:6" ht="24">
      <c r="A284" s="286" t="s">
        <v>123</v>
      </c>
      <c r="B284" s="286" t="s">
        <v>280</v>
      </c>
      <c r="C284" s="286" t="s">
        <v>807</v>
      </c>
      <c r="D284" s="287" t="s">
        <v>281</v>
      </c>
      <c r="E284" s="288">
        <v>66090.26</v>
      </c>
      <c r="F284" s="288">
        <v>66183.71</v>
      </c>
    </row>
    <row r="285" spans="1:6" ht="21" customHeight="1">
      <c r="A285" s="282" t="s">
        <v>123</v>
      </c>
      <c r="B285" s="283" t="s">
        <v>282</v>
      </c>
      <c r="C285" s="283" t="s">
        <v>807</v>
      </c>
      <c r="D285" s="284" t="s">
        <v>283</v>
      </c>
      <c r="E285" s="285">
        <v>2934.86</v>
      </c>
      <c r="F285" s="285">
        <v>4800</v>
      </c>
    </row>
    <row r="286" spans="1:6" ht="21.75" customHeight="1">
      <c r="A286" s="282" t="s">
        <v>123</v>
      </c>
      <c r="B286" s="283" t="s">
        <v>284</v>
      </c>
      <c r="C286" s="283" t="s">
        <v>807</v>
      </c>
      <c r="D286" s="284" t="s">
        <v>285</v>
      </c>
      <c r="E286" s="285">
        <v>2934.86</v>
      </c>
      <c r="F286" s="285">
        <v>4800</v>
      </c>
    </row>
    <row r="287" spans="1:6" ht="21.75" customHeight="1">
      <c r="A287" s="286" t="s">
        <v>123</v>
      </c>
      <c r="B287" s="286" t="s">
        <v>284</v>
      </c>
      <c r="C287" s="286" t="s">
        <v>807</v>
      </c>
      <c r="D287" s="287" t="s">
        <v>285</v>
      </c>
      <c r="E287" s="288">
        <v>2934.86</v>
      </c>
      <c r="F287" s="288">
        <v>4800</v>
      </c>
    </row>
    <row r="288" spans="1:6" ht="24">
      <c r="A288" s="282" t="s">
        <v>123</v>
      </c>
      <c r="B288" s="283" t="s">
        <v>286</v>
      </c>
      <c r="C288" s="283" t="s">
        <v>807</v>
      </c>
      <c r="D288" s="284" t="s">
        <v>309</v>
      </c>
      <c r="E288" s="285">
        <v>266326</v>
      </c>
      <c r="F288" s="285">
        <v>266326</v>
      </c>
    </row>
    <row r="289" spans="1:6" ht="24">
      <c r="A289" s="282" t="s">
        <v>123</v>
      </c>
      <c r="B289" s="283" t="s">
        <v>287</v>
      </c>
      <c r="C289" s="283" t="s">
        <v>807</v>
      </c>
      <c r="D289" s="284" t="s">
        <v>310</v>
      </c>
      <c r="E289" s="285">
        <v>266326</v>
      </c>
      <c r="F289" s="285">
        <v>266326</v>
      </c>
    </row>
    <row r="290" spans="1:6" ht="19.5" customHeight="1">
      <c r="A290" s="286" t="s">
        <v>123</v>
      </c>
      <c r="B290" s="286" t="s">
        <v>287</v>
      </c>
      <c r="C290" s="286" t="s">
        <v>807</v>
      </c>
      <c r="D290" s="287" t="s">
        <v>310</v>
      </c>
      <c r="E290" s="288">
        <v>266326</v>
      </c>
      <c r="F290" s="288">
        <v>266326</v>
      </c>
    </row>
    <row r="291" spans="1:6" ht="12.75">
      <c r="A291" s="282" t="s">
        <v>123</v>
      </c>
      <c r="B291" s="283" t="s">
        <v>288</v>
      </c>
      <c r="C291" s="283" t="s">
        <v>807</v>
      </c>
      <c r="D291" s="284" t="s">
        <v>289</v>
      </c>
      <c r="E291" s="285">
        <v>750300</v>
      </c>
      <c r="F291" s="285">
        <v>750300</v>
      </c>
    </row>
    <row r="292" spans="1:6" ht="15.75" customHeight="1">
      <c r="A292" s="282" t="s">
        <v>123</v>
      </c>
      <c r="B292" s="283" t="s">
        <v>290</v>
      </c>
      <c r="C292" s="283" t="s">
        <v>807</v>
      </c>
      <c r="D292" s="284" t="s">
        <v>291</v>
      </c>
      <c r="E292" s="285">
        <v>750300</v>
      </c>
      <c r="F292" s="285">
        <v>750300</v>
      </c>
    </row>
    <row r="293" spans="1:6" ht="13.5" customHeight="1">
      <c r="A293" s="286" t="s">
        <v>123</v>
      </c>
      <c r="B293" s="286" t="s">
        <v>290</v>
      </c>
      <c r="C293" s="286" t="s">
        <v>807</v>
      </c>
      <c r="D293" s="287" t="s">
        <v>291</v>
      </c>
      <c r="E293" s="288">
        <v>750300</v>
      </c>
      <c r="F293" s="288">
        <v>750300</v>
      </c>
    </row>
    <row r="294" spans="1:6" ht="12.75">
      <c r="A294" s="282" t="s">
        <v>123</v>
      </c>
      <c r="B294" s="283" t="s">
        <v>292</v>
      </c>
      <c r="C294" s="283" t="s">
        <v>807</v>
      </c>
      <c r="D294" s="284" t="s">
        <v>311</v>
      </c>
      <c r="E294" s="285">
        <v>2793300</v>
      </c>
      <c r="F294" s="285">
        <v>2885900</v>
      </c>
    </row>
    <row r="295" spans="1:6" ht="12.75">
      <c r="A295" s="282" t="s">
        <v>123</v>
      </c>
      <c r="B295" s="283" t="s">
        <v>293</v>
      </c>
      <c r="C295" s="283" t="s">
        <v>807</v>
      </c>
      <c r="D295" s="284" t="s">
        <v>312</v>
      </c>
      <c r="E295" s="285">
        <v>2793300</v>
      </c>
      <c r="F295" s="285">
        <v>2885900</v>
      </c>
    </row>
    <row r="296" spans="1:6" ht="12.75">
      <c r="A296" s="282" t="s">
        <v>123</v>
      </c>
      <c r="B296" s="283" t="s">
        <v>294</v>
      </c>
      <c r="C296" s="283" t="s">
        <v>807</v>
      </c>
      <c r="D296" s="284" t="s">
        <v>312</v>
      </c>
      <c r="E296" s="285">
        <v>2612900</v>
      </c>
      <c r="F296" s="285">
        <v>2705500</v>
      </c>
    </row>
    <row r="297" spans="1:6" ht="12.75">
      <c r="A297" s="286" t="s">
        <v>123</v>
      </c>
      <c r="B297" s="286" t="s">
        <v>294</v>
      </c>
      <c r="C297" s="286" t="s">
        <v>807</v>
      </c>
      <c r="D297" s="287" t="s">
        <v>312</v>
      </c>
      <c r="E297" s="288">
        <v>2612900</v>
      </c>
      <c r="F297" s="288">
        <v>2705500</v>
      </c>
    </row>
    <row r="298" spans="1:6" ht="12.75">
      <c r="A298" s="282" t="s">
        <v>123</v>
      </c>
      <c r="B298" s="283" t="s">
        <v>295</v>
      </c>
      <c r="C298" s="283" t="s">
        <v>807</v>
      </c>
      <c r="D298" s="284" t="s">
        <v>312</v>
      </c>
      <c r="E298" s="285">
        <v>180400</v>
      </c>
      <c r="F298" s="285">
        <v>180400</v>
      </c>
    </row>
    <row r="299" spans="1:6" ht="12.75">
      <c r="A299" s="286" t="s">
        <v>123</v>
      </c>
      <c r="B299" s="286" t="s">
        <v>295</v>
      </c>
      <c r="C299" s="286" t="s">
        <v>807</v>
      </c>
      <c r="D299" s="287" t="s">
        <v>312</v>
      </c>
      <c r="E299" s="288">
        <v>180400</v>
      </c>
      <c r="F299" s="288">
        <v>180400</v>
      </c>
    </row>
    <row r="300" spans="1:6" ht="12.75" customHeight="1">
      <c r="A300" s="282" t="s">
        <v>123</v>
      </c>
      <c r="B300" s="283" t="s">
        <v>296</v>
      </c>
      <c r="C300" s="283" t="s">
        <v>807</v>
      </c>
      <c r="D300" s="284" t="s">
        <v>313</v>
      </c>
      <c r="E300" s="285">
        <v>6831986.18</v>
      </c>
      <c r="F300" s="285">
        <v>8172900</v>
      </c>
    </row>
    <row r="301" spans="1:6" ht="10.5" customHeight="1">
      <c r="A301" s="282" t="s">
        <v>123</v>
      </c>
      <c r="B301" s="283" t="s">
        <v>297</v>
      </c>
      <c r="C301" s="283" t="s">
        <v>807</v>
      </c>
      <c r="D301" s="284" t="s">
        <v>314</v>
      </c>
      <c r="E301" s="285">
        <v>6831986.18</v>
      </c>
      <c r="F301" s="285">
        <v>8172900</v>
      </c>
    </row>
    <row r="302" spans="1:6" ht="12.75">
      <c r="A302" s="282" t="s">
        <v>123</v>
      </c>
      <c r="B302" s="283" t="s">
        <v>298</v>
      </c>
      <c r="C302" s="283" t="s">
        <v>807</v>
      </c>
      <c r="D302" s="284" t="s">
        <v>299</v>
      </c>
      <c r="E302" s="285">
        <v>6739226.18</v>
      </c>
      <c r="F302" s="285">
        <v>8030800</v>
      </c>
    </row>
    <row r="303" spans="1:6" ht="12.75">
      <c r="A303" s="286" t="s">
        <v>123</v>
      </c>
      <c r="B303" s="286" t="s">
        <v>298</v>
      </c>
      <c r="C303" s="286" t="s">
        <v>807</v>
      </c>
      <c r="D303" s="287" t="s">
        <v>299</v>
      </c>
      <c r="E303" s="288">
        <v>6739226.18</v>
      </c>
      <c r="F303" s="288">
        <v>8030800</v>
      </c>
    </row>
    <row r="304" spans="1:6" ht="12.75">
      <c r="A304" s="282" t="s">
        <v>123</v>
      </c>
      <c r="B304" s="283" t="s">
        <v>300</v>
      </c>
      <c r="C304" s="283" t="s">
        <v>807</v>
      </c>
      <c r="D304" s="284" t="s">
        <v>301</v>
      </c>
      <c r="E304" s="285">
        <v>92760</v>
      </c>
      <c r="F304" s="285">
        <v>142100</v>
      </c>
    </row>
    <row r="305" spans="1:6" ht="12.75">
      <c r="A305" s="286" t="s">
        <v>123</v>
      </c>
      <c r="B305" s="286" t="s">
        <v>300</v>
      </c>
      <c r="C305" s="286" t="s">
        <v>807</v>
      </c>
      <c r="D305" s="287" t="s">
        <v>301</v>
      </c>
      <c r="E305" s="288">
        <v>92760</v>
      </c>
      <c r="F305" s="288">
        <v>142100</v>
      </c>
    </row>
    <row r="306" spans="1:6" ht="12.75">
      <c r="A306" s="282" t="s">
        <v>123</v>
      </c>
      <c r="B306" s="283" t="s">
        <v>302</v>
      </c>
      <c r="C306" s="283" t="s">
        <v>191</v>
      </c>
      <c r="D306" s="284" t="s">
        <v>315</v>
      </c>
      <c r="E306" s="285">
        <v>169275738.46</v>
      </c>
      <c r="F306" s="285">
        <v>171168549.07</v>
      </c>
    </row>
    <row r="307" spans="1:6" ht="12.75">
      <c r="A307" s="282" t="s">
        <v>123</v>
      </c>
      <c r="B307" s="283" t="s">
        <v>303</v>
      </c>
      <c r="C307" s="283" t="s">
        <v>807</v>
      </c>
      <c r="D307" s="284" t="s">
        <v>316</v>
      </c>
      <c r="E307" s="285">
        <v>168980238.46</v>
      </c>
      <c r="F307" s="285">
        <v>170873049.07</v>
      </c>
    </row>
    <row r="308" spans="1:6" ht="11.25" customHeight="1">
      <c r="A308" s="282" t="s">
        <v>123</v>
      </c>
      <c r="B308" s="283" t="s">
        <v>304</v>
      </c>
      <c r="C308" s="283" t="s">
        <v>807</v>
      </c>
      <c r="D308" s="284" t="s">
        <v>305</v>
      </c>
      <c r="E308" s="285">
        <v>562380</v>
      </c>
      <c r="F308" s="285">
        <v>563490</v>
      </c>
    </row>
    <row r="309" spans="1:6" ht="14.25" customHeight="1">
      <c r="A309" s="286" t="s">
        <v>123</v>
      </c>
      <c r="B309" s="286" t="s">
        <v>304</v>
      </c>
      <c r="C309" s="286" t="s">
        <v>807</v>
      </c>
      <c r="D309" s="287" t="s">
        <v>305</v>
      </c>
      <c r="E309" s="288">
        <v>562380</v>
      </c>
      <c r="F309" s="288">
        <v>563490</v>
      </c>
    </row>
    <row r="310" spans="1:6" ht="12.75">
      <c r="A310" s="282" t="s">
        <v>123</v>
      </c>
      <c r="B310" s="283" t="s">
        <v>306</v>
      </c>
      <c r="C310" s="283" t="s">
        <v>807</v>
      </c>
      <c r="D310" s="284" t="s">
        <v>307</v>
      </c>
      <c r="E310" s="285">
        <v>9158.98</v>
      </c>
      <c r="F310" s="285">
        <v>9600</v>
      </c>
    </row>
    <row r="311" spans="1:6" ht="12.75">
      <c r="A311" s="286" t="s">
        <v>123</v>
      </c>
      <c r="B311" s="286" t="s">
        <v>306</v>
      </c>
      <c r="C311" s="286" t="s">
        <v>807</v>
      </c>
      <c r="D311" s="287" t="s">
        <v>307</v>
      </c>
      <c r="E311" s="288">
        <v>9158.98</v>
      </c>
      <c r="F311" s="288">
        <v>9600</v>
      </c>
    </row>
    <row r="312" spans="1:6" ht="24.75" customHeight="1">
      <c r="A312" s="282" t="s">
        <v>123</v>
      </c>
      <c r="B312" s="283" t="s">
        <v>308</v>
      </c>
      <c r="C312" s="283" t="s">
        <v>807</v>
      </c>
      <c r="D312" s="284" t="s">
        <v>352</v>
      </c>
      <c r="E312" s="285">
        <v>4177</v>
      </c>
      <c r="F312" s="285">
        <v>4177</v>
      </c>
    </row>
    <row r="313" spans="1:6" ht="27.75" customHeight="1">
      <c r="A313" s="286" t="s">
        <v>123</v>
      </c>
      <c r="B313" s="286" t="s">
        <v>308</v>
      </c>
      <c r="C313" s="286" t="s">
        <v>807</v>
      </c>
      <c r="D313" s="287" t="s">
        <v>352</v>
      </c>
      <c r="E313" s="288">
        <v>4177</v>
      </c>
      <c r="F313" s="288">
        <v>4177</v>
      </c>
    </row>
    <row r="314" spans="1:6" ht="12.75">
      <c r="A314" s="282" t="s">
        <v>123</v>
      </c>
      <c r="B314" s="283" t="s">
        <v>353</v>
      </c>
      <c r="C314" s="283" t="s">
        <v>807</v>
      </c>
      <c r="D314" s="284" t="s">
        <v>354</v>
      </c>
      <c r="E314" s="285">
        <v>8683651.13</v>
      </c>
      <c r="F314" s="285">
        <v>9430900</v>
      </c>
    </row>
    <row r="315" spans="1:6" ht="12.75">
      <c r="A315" s="286" t="s">
        <v>123</v>
      </c>
      <c r="B315" s="286" t="s">
        <v>353</v>
      </c>
      <c r="C315" s="286" t="s">
        <v>807</v>
      </c>
      <c r="D315" s="287" t="s">
        <v>354</v>
      </c>
      <c r="E315" s="288">
        <v>8683651.13</v>
      </c>
      <c r="F315" s="288">
        <v>9430900</v>
      </c>
    </row>
    <row r="316" spans="1:6" ht="12.75">
      <c r="A316" s="282" t="s">
        <v>123</v>
      </c>
      <c r="B316" s="283" t="s">
        <v>355</v>
      </c>
      <c r="C316" s="283" t="s">
        <v>807</v>
      </c>
      <c r="D316" s="284" t="s">
        <v>356</v>
      </c>
      <c r="E316" s="285">
        <v>132400</v>
      </c>
      <c r="F316" s="285">
        <v>179448.6</v>
      </c>
    </row>
    <row r="317" spans="1:6" ht="12.75">
      <c r="A317" s="286" t="s">
        <v>123</v>
      </c>
      <c r="B317" s="286" t="s">
        <v>355</v>
      </c>
      <c r="C317" s="286" t="s">
        <v>807</v>
      </c>
      <c r="D317" s="287" t="s">
        <v>356</v>
      </c>
      <c r="E317" s="288">
        <v>132400</v>
      </c>
      <c r="F317" s="288">
        <v>179448.6</v>
      </c>
    </row>
    <row r="318" spans="1:6" ht="12.75">
      <c r="A318" s="282" t="s">
        <v>123</v>
      </c>
      <c r="B318" s="283" t="s">
        <v>357</v>
      </c>
      <c r="C318" s="283" t="s">
        <v>807</v>
      </c>
      <c r="D318" s="284" t="s">
        <v>358</v>
      </c>
      <c r="E318" s="285">
        <v>2778327.32</v>
      </c>
      <c r="F318" s="285">
        <v>2847810</v>
      </c>
    </row>
    <row r="319" spans="1:6" ht="12.75">
      <c r="A319" s="286" t="s">
        <v>123</v>
      </c>
      <c r="B319" s="286" t="s">
        <v>357</v>
      </c>
      <c r="C319" s="286" t="s">
        <v>807</v>
      </c>
      <c r="D319" s="287" t="s">
        <v>358</v>
      </c>
      <c r="E319" s="288">
        <v>2778327.32</v>
      </c>
      <c r="F319" s="288">
        <v>2847810</v>
      </c>
    </row>
    <row r="320" spans="1:6" ht="12.75">
      <c r="A320" s="282" t="s">
        <v>123</v>
      </c>
      <c r="B320" s="283" t="s">
        <v>359</v>
      </c>
      <c r="C320" s="283" t="s">
        <v>807</v>
      </c>
      <c r="D320" s="284" t="s">
        <v>360</v>
      </c>
      <c r="E320" s="285">
        <v>2677920.61</v>
      </c>
      <c r="F320" s="285">
        <v>2715760</v>
      </c>
    </row>
    <row r="321" spans="1:6" ht="12.75">
      <c r="A321" s="286" t="s">
        <v>123</v>
      </c>
      <c r="B321" s="286" t="s">
        <v>359</v>
      </c>
      <c r="C321" s="286" t="s">
        <v>807</v>
      </c>
      <c r="D321" s="287" t="s">
        <v>360</v>
      </c>
      <c r="E321" s="288">
        <v>2677920.61</v>
      </c>
      <c r="F321" s="288">
        <v>2715760</v>
      </c>
    </row>
    <row r="322" spans="1:6" ht="12.75">
      <c r="A322" s="282" t="s">
        <v>123</v>
      </c>
      <c r="B322" s="283" t="s">
        <v>361</v>
      </c>
      <c r="C322" s="283" t="s">
        <v>807</v>
      </c>
      <c r="D322" s="284" t="s">
        <v>362</v>
      </c>
      <c r="E322" s="285">
        <v>88140</v>
      </c>
      <c r="F322" s="285">
        <v>96700</v>
      </c>
    </row>
    <row r="323" spans="1:6" ht="12.75">
      <c r="A323" s="286" t="s">
        <v>123</v>
      </c>
      <c r="B323" s="286" t="s">
        <v>361</v>
      </c>
      <c r="C323" s="286" t="s">
        <v>807</v>
      </c>
      <c r="D323" s="287" t="s">
        <v>362</v>
      </c>
      <c r="E323" s="288">
        <v>88140</v>
      </c>
      <c r="F323" s="288">
        <v>96700</v>
      </c>
    </row>
    <row r="324" spans="1:6" ht="23.25" customHeight="1">
      <c r="A324" s="282" t="s">
        <v>123</v>
      </c>
      <c r="B324" s="283" t="s">
        <v>363</v>
      </c>
      <c r="C324" s="283" t="s">
        <v>807</v>
      </c>
      <c r="D324" s="284" t="s">
        <v>364</v>
      </c>
      <c r="E324" s="285">
        <v>1092.27</v>
      </c>
      <c r="F324" s="285">
        <v>1092.27</v>
      </c>
    </row>
    <row r="325" spans="1:6" ht="26.25" customHeight="1">
      <c r="A325" s="286" t="s">
        <v>123</v>
      </c>
      <c r="B325" s="286" t="s">
        <v>363</v>
      </c>
      <c r="C325" s="286" t="s">
        <v>807</v>
      </c>
      <c r="D325" s="287" t="s">
        <v>364</v>
      </c>
      <c r="E325" s="288">
        <v>1092.27</v>
      </c>
      <c r="F325" s="288">
        <v>1092.27</v>
      </c>
    </row>
    <row r="326" spans="1:6" ht="12.75">
      <c r="A326" s="282" t="s">
        <v>123</v>
      </c>
      <c r="B326" s="283" t="s">
        <v>365</v>
      </c>
      <c r="C326" s="283" t="s">
        <v>807</v>
      </c>
      <c r="D326" s="284" t="s">
        <v>366</v>
      </c>
      <c r="E326" s="285">
        <v>36480</v>
      </c>
      <c r="F326" s="285">
        <v>36480</v>
      </c>
    </row>
    <row r="327" spans="1:6" ht="12.75">
      <c r="A327" s="286" t="s">
        <v>123</v>
      </c>
      <c r="B327" s="286" t="s">
        <v>365</v>
      </c>
      <c r="C327" s="286" t="s">
        <v>807</v>
      </c>
      <c r="D327" s="287" t="s">
        <v>366</v>
      </c>
      <c r="E327" s="288">
        <v>36480</v>
      </c>
      <c r="F327" s="288">
        <v>36480</v>
      </c>
    </row>
    <row r="328" spans="1:6" ht="12.75">
      <c r="A328" s="282" t="s">
        <v>123</v>
      </c>
      <c r="B328" s="283" t="s">
        <v>367</v>
      </c>
      <c r="C328" s="283" t="s">
        <v>807</v>
      </c>
      <c r="D328" s="284" t="s">
        <v>368</v>
      </c>
      <c r="E328" s="285">
        <v>510</v>
      </c>
      <c r="F328" s="285">
        <v>600</v>
      </c>
    </row>
    <row r="329" spans="1:6" ht="12.75">
      <c r="A329" s="286" t="s">
        <v>123</v>
      </c>
      <c r="B329" s="286" t="s">
        <v>367</v>
      </c>
      <c r="C329" s="286" t="s">
        <v>807</v>
      </c>
      <c r="D329" s="287" t="s">
        <v>368</v>
      </c>
      <c r="E329" s="288">
        <v>510</v>
      </c>
      <c r="F329" s="288">
        <v>600</v>
      </c>
    </row>
    <row r="330" spans="1:6" ht="24">
      <c r="A330" s="282" t="s">
        <v>123</v>
      </c>
      <c r="B330" s="283" t="s">
        <v>369</v>
      </c>
      <c r="C330" s="283" t="s">
        <v>807</v>
      </c>
      <c r="D330" s="284" t="s">
        <v>370</v>
      </c>
      <c r="E330" s="285">
        <v>60912</v>
      </c>
      <c r="F330" s="285">
        <v>60912</v>
      </c>
    </row>
    <row r="331" spans="1:6" ht="24">
      <c r="A331" s="286" t="s">
        <v>123</v>
      </c>
      <c r="B331" s="286" t="s">
        <v>369</v>
      </c>
      <c r="C331" s="286" t="s">
        <v>807</v>
      </c>
      <c r="D331" s="287" t="s">
        <v>370</v>
      </c>
      <c r="E331" s="288">
        <v>60912</v>
      </c>
      <c r="F331" s="288">
        <v>60912</v>
      </c>
    </row>
    <row r="332" spans="1:6" ht="12.75">
      <c r="A332" s="282" t="s">
        <v>123</v>
      </c>
      <c r="B332" s="283" t="s">
        <v>371</v>
      </c>
      <c r="C332" s="283" t="s">
        <v>807</v>
      </c>
      <c r="D332" s="284" t="s">
        <v>372</v>
      </c>
      <c r="E332" s="285">
        <v>789011.08</v>
      </c>
      <c r="F332" s="285">
        <v>815304.6</v>
      </c>
    </row>
    <row r="333" spans="1:6" ht="12.75">
      <c r="A333" s="286" t="s">
        <v>123</v>
      </c>
      <c r="B333" s="286" t="s">
        <v>371</v>
      </c>
      <c r="C333" s="286" t="s">
        <v>807</v>
      </c>
      <c r="D333" s="287" t="s">
        <v>372</v>
      </c>
      <c r="E333" s="288">
        <v>789011.08</v>
      </c>
      <c r="F333" s="288">
        <v>815304.6</v>
      </c>
    </row>
    <row r="334" spans="1:6" ht="12.75">
      <c r="A334" s="282" t="s">
        <v>123</v>
      </c>
      <c r="B334" s="283" t="s">
        <v>373</v>
      </c>
      <c r="C334" s="283" t="s">
        <v>807</v>
      </c>
      <c r="D334" s="284" t="s">
        <v>374</v>
      </c>
      <c r="E334" s="285">
        <v>97975.92</v>
      </c>
      <c r="F334" s="285">
        <v>97976</v>
      </c>
    </row>
    <row r="335" spans="1:6" ht="12.75">
      <c r="A335" s="286" t="s">
        <v>123</v>
      </c>
      <c r="B335" s="286" t="s">
        <v>373</v>
      </c>
      <c r="C335" s="286" t="s">
        <v>807</v>
      </c>
      <c r="D335" s="287" t="s">
        <v>374</v>
      </c>
      <c r="E335" s="288">
        <v>97975.92</v>
      </c>
      <c r="F335" s="288">
        <v>97976</v>
      </c>
    </row>
    <row r="336" spans="1:6" ht="24">
      <c r="A336" s="282" t="s">
        <v>123</v>
      </c>
      <c r="B336" s="283" t="s">
        <v>375</v>
      </c>
      <c r="C336" s="283" t="s">
        <v>807</v>
      </c>
      <c r="D336" s="284" t="s">
        <v>376</v>
      </c>
      <c r="E336" s="285">
        <v>5280</v>
      </c>
      <c r="F336" s="285">
        <v>5300</v>
      </c>
    </row>
    <row r="337" spans="1:6" ht="24">
      <c r="A337" s="286" t="s">
        <v>123</v>
      </c>
      <c r="B337" s="286" t="s">
        <v>375</v>
      </c>
      <c r="C337" s="286" t="s">
        <v>807</v>
      </c>
      <c r="D337" s="287" t="s">
        <v>376</v>
      </c>
      <c r="E337" s="288">
        <v>5280</v>
      </c>
      <c r="F337" s="288">
        <v>5300</v>
      </c>
    </row>
    <row r="338" spans="1:6" ht="24">
      <c r="A338" s="282" t="s">
        <v>123</v>
      </c>
      <c r="B338" s="283" t="s">
        <v>377</v>
      </c>
      <c r="C338" s="283" t="s">
        <v>807</v>
      </c>
      <c r="D338" s="284" t="s">
        <v>378</v>
      </c>
      <c r="E338" s="285">
        <v>10175.88</v>
      </c>
      <c r="F338" s="285">
        <v>13100</v>
      </c>
    </row>
    <row r="339" spans="1:6" ht="24">
      <c r="A339" s="286" t="s">
        <v>123</v>
      </c>
      <c r="B339" s="286" t="s">
        <v>377</v>
      </c>
      <c r="C339" s="286" t="s">
        <v>807</v>
      </c>
      <c r="D339" s="287" t="s">
        <v>378</v>
      </c>
      <c r="E339" s="288">
        <v>10175.88</v>
      </c>
      <c r="F339" s="288">
        <v>13100</v>
      </c>
    </row>
    <row r="340" spans="1:6" ht="24">
      <c r="A340" s="282" t="s">
        <v>123</v>
      </c>
      <c r="B340" s="283" t="s">
        <v>379</v>
      </c>
      <c r="C340" s="283" t="s">
        <v>807</v>
      </c>
      <c r="D340" s="284" t="s">
        <v>380</v>
      </c>
      <c r="E340" s="285">
        <v>4325</v>
      </c>
      <c r="F340" s="285">
        <v>4325</v>
      </c>
    </row>
    <row r="341" spans="1:6" ht="24">
      <c r="A341" s="286" t="s">
        <v>123</v>
      </c>
      <c r="B341" s="286" t="s">
        <v>379</v>
      </c>
      <c r="C341" s="286" t="s">
        <v>807</v>
      </c>
      <c r="D341" s="287" t="s">
        <v>380</v>
      </c>
      <c r="E341" s="288">
        <v>4325</v>
      </c>
      <c r="F341" s="288">
        <v>4325</v>
      </c>
    </row>
    <row r="342" spans="1:6" ht="24">
      <c r="A342" s="282" t="s">
        <v>123</v>
      </c>
      <c r="B342" s="283" t="s">
        <v>381</v>
      </c>
      <c r="C342" s="283" t="s">
        <v>807</v>
      </c>
      <c r="D342" s="284" t="s">
        <v>382</v>
      </c>
      <c r="E342" s="285">
        <v>1647.74</v>
      </c>
      <c r="F342" s="285">
        <v>2200</v>
      </c>
    </row>
    <row r="343" spans="1:6" ht="24">
      <c r="A343" s="286" t="s">
        <v>123</v>
      </c>
      <c r="B343" s="286" t="s">
        <v>381</v>
      </c>
      <c r="C343" s="286" t="s">
        <v>807</v>
      </c>
      <c r="D343" s="287" t="s">
        <v>382</v>
      </c>
      <c r="E343" s="288">
        <v>1647.74</v>
      </c>
      <c r="F343" s="288">
        <v>2200</v>
      </c>
    </row>
    <row r="344" spans="1:6" ht="24">
      <c r="A344" s="282" t="s">
        <v>123</v>
      </c>
      <c r="B344" s="283" t="s">
        <v>383</v>
      </c>
      <c r="C344" s="283" t="s">
        <v>807</v>
      </c>
      <c r="D344" s="284" t="s">
        <v>384</v>
      </c>
      <c r="E344" s="285">
        <v>3121.4</v>
      </c>
      <c r="F344" s="285">
        <v>3121.4</v>
      </c>
    </row>
    <row r="345" spans="1:6" ht="24">
      <c r="A345" s="286" t="s">
        <v>123</v>
      </c>
      <c r="B345" s="286" t="s">
        <v>383</v>
      </c>
      <c r="C345" s="286" t="s">
        <v>807</v>
      </c>
      <c r="D345" s="287" t="s">
        <v>384</v>
      </c>
      <c r="E345" s="288">
        <v>3121.4</v>
      </c>
      <c r="F345" s="288">
        <v>3121.4</v>
      </c>
    </row>
    <row r="346" spans="1:6" ht="13.5" customHeight="1">
      <c r="A346" s="282" t="s">
        <v>123</v>
      </c>
      <c r="B346" s="283" t="s">
        <v>385</v>
      </c>
      <c r="C346" s="283" t="s">
        <v>807</v>
      </c>
      <c r="D346" s="284" t="s">
        <v>386</v>
      </c>
      <c r="E346" s="285">
        <v>121372.7</v>
      </c>
      <c r="F346" s="285">
        <v>122087.7</v>
      </c>
    </row>
    <row r="347" spans="1:6" ht="13.5" customHeight="1">
      <c r="A347" s="286" t="s">
        <v>123</v>
      </c>
      <c r="B347" s="286" t="s">
        <v>385</v>
      </c>
      <c r="C347" s="286" t="s">
        <v>807</v>
      </c>
      <c r="D347" s="287" t="s">
        <v>386</v>
      </c>
      <c r="E347" s="288">
        <v>121372.7</v>
      </c>
      <c r="F347" s="288">
        <v>122087.7</v>
      </c>
    </row>
    <row r="348" spans="1:6" ht="12.75">
      <c r="A348" s="282" t="s">
        <v>123</v>
      </c>
      <c r="B348" s="283" t="s">
        <v>387</v>
      </c>
      <c r="C348" s="283" t="s">
        <v>807</v>
      </c>
      <c r="D348" s="284" t="s">
        <v>388</v>
      </c>
      <c r="E348" s="285">
        <v>273600</v>
      </c>
      <c r="F348" s="285">
        <v>273600</v>
      </c>
    </row>
    <row r="349" spans="1:6" ht="12.75">
      <c r="A349" s="286" t="s">
        <v>123</v>
      </c>
      <c r="B349" s="286" t="s">
        <v>387</v>
      </c>
      <c r="C349" s="286" t="s">
        <v>807</v>
      </c>
      <c r="D349" s="287" t="s">
        <v>388</v>
      </c>
      <c r="E349" s="288">
        <v>273600</v>
      </c>
      <c r="F349" s="288">
        <v>273600</v>
      </c>
    </row>
    <row r="350" spans="1:6" ht="12.75">
      <c r="A350" s="282" t="s">
        <v>123</v>
      </c>
      <c r="B350" s="283" t="s">
        <v>389</v>
      </c>
      <c r="C350" s="283" t="s">
        <v>807</v>
      </c>
      <c r="D350" s="284" t="s">
        <v>390</v>
      </c>
      <c r="E350" s="285"/>
      <c r="F350" s="285">
        <v>11456</v>
      </c>
    </row>
    <row r="351" spans="1:6" ht="12.75">
      <c r="A351" s="286" t="s">
        <v>123</v>
      </c>
      <c r="B351" s="286" t="s">
        <v>389</v>
      </c>
      <c r="C351" s="286" t="s">
        <v>807</v>
      </c>
      <c r="D351" s="287" t="s">
        <v>390</v>
      </c>
      <c r="E351" s="288"/>
      <c r="F351" s="288">
        <v>11456</v>
      </c>
    </row>
    <row r="352" spans="1:6" ht="12.75">
      <c r="A352" s="282" t="s">
        <v>123</v>
      </c>
      <c r="B352" s="283" t="s">
        <v>391</v>
      </c>
      <c r="C352" s="283" t="s">
        <v>807</v>
      </c>
      <c r="D352" s="284" t="s">
        <v>392</v>
      </c>
      <c r="E352" s="285">
        <v>3450</v>
      </c>
      <c r="F352" s="285">
        <v>3450</v>
      </c>
    </row>
    <row r="353" spans="1:6" ht="12.75">
      <c r="A353" s="286" t="s">
        <v>123</v>
      </c>
      <c r="B353" s="286" t="s">
        <v>391</v>
      </c>
      <c r="C353" s="286" t="s">
        <v>807</v>
      </c>
      <c r="D353" s="287" t="s">
        <v>392</v>
      </c>
      <c r="E353" s="288">
        <v>3450</v>
      </c>
      <c r="F353" s="288">
        <v>3450</v>
      </c>
    </row>
    <row r="354" spans="1:6" ht="24">
      <c r="A354" s="282" t="s">
        <v>123</v>
      </c>
      <c r="B354" s="283" t="s">
        <v>393</v>
      </c>
      <c r="C354" s="283" t="s">
        <v>807</v>
      </c>
      <c r="D354" s="284" t="s">
        <v>394</v>
      </c>
      <c r="E354" s="285">
        <v>20642300</v>
      </c>
      <c r="F354" s="285">
        <v>20642300</v>
      </c>
    </row>
    <row r="355" spans="1:6" ht="24">
      <c r="A355" s="286" t="s">
        <v>123</v>
      </c>
      <c r="B355" s="286" t="s">
        <v>393</v>
      </c>
      <c r="C355" s="286" t="s">
        <v>807</v>
      </c>
      <c r="D355" s="287" t="s">
        <v>394</v>
      </c>
      <c r="E355" s="288">
        <v>20642300</v>
      </c>
      <c r="F355" s="288">
        <v>20642300</v>
      </c>
    </row>
    <row r="356" spans="1:6" ht="14.25" customHeight="1">
      <c r="A356" s="282" t="s">
        <v>123</v>
      </c>
      <c r="B356" s="283" t="s">
        <v>395</v>
      </c>
      <c r="C356" s="283" t="s">
        <v>807</v>
      </c>
      <c r="D356" s="284" t="s">
        <v>396</v>
      </c>
      <c r="E356" s="285">
        <v>332000</v>
      </c>
      <c r="F356" s="285">
        <v>332000</v>
      </c>
    </row>
    <row r="357" spans="1:6" ht="15" customHeight="1">
      <c r="A357" s="286" t="s">
        <v>123</v>
      </c>
      <c r="B357" s="286" t="s">
        <v>395</v>
      </c>
      <c r="C357" s="286" t="s">
        <v>807</v>
      </c>
      <c r="D357" s="287" t="s">
        <v>396</v>
      </c>
      <c r="E357" s="288">
        <v>332000</v>
      </c>
      <c r="F357" s="288">
        <v>332000</v>
      </c>
    </row>
    <row r="358" spans="1:6" ht="12.75">
      <c r="A358" s="282" t="s">
        <v>123</v>
      </c>
      <c r="B358" s="283" t="s">
        <v>397</v>
      </c>
      <c r="C358" s="283" t="s">
        <v>807</v>
      </c>
      <c r="D358" s="284" t="s">
        <v>398</v>
      </c>
      <c r="E358" s="285">
        <v>5200</v>
      </c>
      <c r="F358" s="285">
        <v>5200</v>
      </c>
    </row>
    <row r="359" spans="1:6" ht="12.75">
      <c r="A359" s="286" t="s">
        <v>123</v>
      </c>
      <c r="B359" s="286" t="s">
        <v>397</v>
      </c>
      <c r="C359" s="286" t="s">
        <v>807</v>
      </c>
      <c r="D359" s="287" t="s">
        <v>398</v>
      </c>
      <c r="E359" s="288">
        <v>5200</v>
      </c>
      <c r="F359" s="288">
        <v>5200</v>
      </c>
    </row>
    <row r="360" spans="1:6" ht="19.5" customHeight="1">
      <c r="A360" s="282" t="s">
        <v>123</v>
      </c>
      <c r="B360" s="283" t="s">
        <v>399</v>
      </c>
      <c r="C360" s="283" t="s">
        <v>807</v>
      </c>
      <c r="D360" s="284" t="s">
        <v>400</v>
      </c>
      <c r="E360" s="285">
        <v>30000</v>
      </c>
      <c r="F360" s="285">
        <v>30000</v>
      </c>
    </row>
    <row r="361" spans="1:6" ht="27" customHeight="1">
      <c r="A361" s="286" t="s">
        <v>123</v>
      </c>
      <c r="B361" s="286" t="s">
        <v>399</v>
      </c>
      <c r="C361" s="286" t="s">
        <v>807</v>
      </c>
      <c r="D361" s="287" t="s">
        <v>400</v>
      </c>
      <c r="E361" s="288">
        <v>30000</v>
      </c>
      <c r="F361" s="288">
        <v>30000</v>
      </c>
    </row>
    <row r="362" spans="1:6" ht="24" customHeight="1">
      <c r="A362" s="282" t="s">
        <v>123</v>
      </c>
      <c r="B362" s="283" t="s">
        <v>401</v>
      </c>
      <c r="C362" s="283" t="s">
        <v>807</v>
      </c>
      <c r="D362" s="284" t="s">
        <v>402</v>
      </c>
      <c r="E362" s="285">
        <v>13013338.85</v>
      </c>
      <c r="F362" s="285">
        <v>13015762</v>
      </c>
    </row>
    <row r="363" spans="1:6" ht="27" customHeight="1">
      <c r="A363" s="286" t="s">
        <v>123</v>
      </c>
      <c r="B363" s="286" t="s">
        <v>401</v>
      </c>
      <c r="C363" s="286" t="s">
        <v>807</v>
      </c>
      <c r="D363" s="287" t="s">
        <v>402</v>
      </c>
      <c r="E363" s="288">
        <v>13013338.85</v>
      </c>
      <c r="F363" s="288">
        <v>13015762</v>
      </c>
    </row>
    <row r="364" spans="1:6" ht="23.25" customHeight="1">
      <c r="A364" s="282" t="s">
        <v>123</v>
      </c>
      <c r="B364" s="283" t="s">
        <v>403</v>
      </c>
      <c r="C364" s="283" t="s">
        <v>807</v>
      </c>
      <c r="D364" s="284" t="s">
        <v>404</v>
      </c>
      <c r="E364" s="285">
        <v>198874.95</v>
      </c>
      <c r="F364" s="285">
        <v>247000</v>
      </c>
    </row>
    <row r="365" spans="1:6" ht="23.25" customHeight="1">
      <c r="A365" s="286" t="s">
        <v>123</v>
      </c>
      <c r="B365" s="286" t="s">
        <v>403</v>
      </c>
      <c r="C365" s="286" t="s">
        <v>807</v>
      </c>
      <c r="D365" s="287" t="s">
        <v>404</v>
      </c>
      <c r="E365" s="288">
        <v>198874.95</v>
      </c>
      <c r="F365" s="288">
        <v>247000</v>
      </c>
    </row>
    <row r="366" spans="1:6" ht="12.75">
      <c r="A366" s="282" t="s">
        <v>123</v>
      </c>
      <c r="B366" s="283" t="s">
        <v>405</v>
      </c>
      <c r="C366" s="283" t="s">
        <v>807</v>
      </c>
      <c r="D366" s="284" t="s">
        <v>406</v>
      </c>
      <c r="E366" s="285">
        <v>300000</v>
      </c>
      <c r="F366" s="285">
        <v>300000</v>
      </c>
    </row>
    <row r="367" spans="1:6" ht="12.75">
      <c r="A367" s="286" t="s">
        <v>123</v>
      </c>
      <c r="B367" s="286" t="s">
        <v>405</v>
      </c>
      <c r="C367" s="286" t="s">
        <v>807</v>
      </c>
      <c r="D367" s="287" t="s">
        <v>406</v>
      </c>
      <c r="E367" s="288">
        <v>300000</v>
      </c>
      <c r="F367" s="288">
        <v>300000</v>
      </c>
    </row>
    <row r="368" spans="1:6" ht="12.75">
      <c r="A368" s="282" t="s">
        <v>123</v>
      </c>
      <c r="B368" s="283" t="s">
        <v>407</v>
      </c>
      <c r="C368" s="283" t="s">
        <v>807</v>
      </c>
      <c r="D368" s="284" t="s">
        <v>408</v>
      </c>
      <c r="E368" s="285">
        <v>5396.5</v>
      </c>
      <c r="F368" s="285">
        <v>5396.5</v>
      </c>
    </row>
    <row r="369" spans="1:6" ht="12.75">
      <c r="A369" s="286" t="s">
        <v>123</v>
      </c>
      <c r="B369" s="286" t="s">
        <v>407</v>
      </c>
      <c r="C369" s="286" t="s">
        <v>807</v>
      </c>
      <c r="D369" s="287" t="s">
        <v>408</v>
      </c>
      <c r="E369" s="288">
        <v>5396.5</v>
      </c>
      <c r="F369" s="288">
        <v>5396.5</v>
      </c>
    </row>
    <row r="370" spans="1:6" ht="24" customHeight="1">
      <c r="A370" s="282" t="s">
        <v>123</v>
      </c>
      <c r="B370" s="283" t="s">
        <v>409</v>
      </c>
      <c r="C370" s="283" t="s">
        <v>807</v>
      </c>
      <c r="D370" s="284" t="s">
        <v>410</v>
      </c>
      <c r="E370" s="285">
        <v>673096.6</v>
      </c>
      <c r="F370" s="285">
        <v>679200</v>
      </c>
    </row>
    <row r="371" spans="1:6" ht="19.5" customHeight="1">
      <c r="A371" s="286" t="s">
        <v>123</v>
      </c>
      <c r="B371" s="286" t="s">
        <v>409</v>
      </c>
      <c r="C371" s="286" t="s">
        <v>807</v>
      </c>
      <c r="D371" s="287" t="s">
        <v>410</v>
      </c>
      <c r="E371" s="288">
        <v>673096.6</v>
      </c>
      <c r="F371" s="288">
        <v>679200</v>
      </c>
    </row>
    <row r="372" spans="1:6" ht="27" customHeight="1">
      <c r="A372" s="282" t="s">
        <v>123</v>
      </c>
      <c r="B372" s="283" t="s">
        <v>411</v>
      </c>
      <c r="C372" s="283" t="s">
        <v>807</v>
      </c>
      <c r="D372" s="284" t="s">
        <v>412</v>
      </c>
      <c r="E372" s="285">
        <v>441900</v>
      </c>
      <c r="F372" s="285">
        <v>441900</v>
      </c>
    </row>
    <row r="373" spans="1:6" ht="23.25" customHeight="1">
      <c r="A373" s="286" t="s">
        <v>123</v>
      </c>
      <c r="B373" s="286" t="s">
        <v>411</v>
      </c>
      <c r="C373" s="286" t="s">
        <v>807</v>
      </c>
      <c r="D373" s="287" t="s">
        <v>412</v>
      </c>
      <c r="E373" s="288">
        <v>441900</v>
      </c>
      <c r="F373" s="288">
        <v>441900</v>
      </c>
    </row>
    <row r="374" spans="1:6" ht="30" customHeight="1">
      <c r="A374" s="282" t="s">
        <v>123</v>
      </c>
      <c r="B374" s="283" t="s">
        <v>413</v>
      </c>
      <c r="C374" s="283" t="s">
        <v>807</v>
      </c>
      <c r="D374" s="284" t="s">
        <v>414</v>
      </c>
      <c r="E374" s="285">
        <v>88418800</v>
      </c>
      <c r="F374" s="285">
        <v>88418800</v>
      </c>
    </row>
    <row r="375" spans="1:6" ht="24">
      <c r="A375" s="286" t="s">
        <v>123</v>
      </c>
      <c r="B375" s="286" t="s">
        <v>413</v>
      </c>
      <c r="C375" s="286" t="s">
        <v>807</v>
      </c>
      <c r="D375" s="287" t="s">
        <v>414</v>
      </c>
      <c r="E375" s="288">
        <v>88418800</v>
      </c>
      <c r="F375" s="288">
        <v>88418800</v>
      </c>
    </row>
    <row r="376" spans="1:6" ht="29.25" customHeight="1">
      <c r="A376" s="282" t="s">
        <v>123</v>
      </c>
      <c r="B376" s="283" t="s">
        <v>415</v>
      </c>
      <c r="C376" s="283" t="s">
        <v>807</v>
      </c>
      <c r="D376" s="284" t="s">
        <v>416</v>
      </c>
      <c r="E376" s="285">
        <v>8900256.4</v>
      </c>
      <c r="F376" s="285">
        <v>9781300</v>
      </c>
    </row>
    <row r="377" spans="1:6" ht="27" customHeight="1">
      <c r="A377" s="286" t="s">
        <v>123</v>
      </c>
      <c r="B377" s="286" t="s">
        <v>415</v>
      </c>
      <c r="C377" s="286" t="s">
        <v>807</v>
      </c>
      <c r="D377" s="287" t="s">
        <v>416</v>
      </c>
      <c r="E377" s="288">
        <v>8900256.4</v>
      </c>
      <c r="F377" s="288">
        <v>9781300</v>
      </c>
    </row>
    <row r="378" spans="1:6" ht="24" customHeight="1">
      <c r="A378" s="282" t="s">
        <v>123</v>
      </c>
      <c r="B378" s="283" t="s">
        <v>417</v>
      </c>
      <c r="C378" s="283" t="s">
        <v>807</v>
      </c>
      <c r="D378" s="284" t="s">
        <v>418</v>
      </c>
      <c r="E378" s="285">
        <v>512900</v>
      </c>
      <c r="F378" s="285">
        <v>512900</v>
      </c>
    </row>
    <row r="379" spans="1:6" ht="27" customHeight="1">
      <c r="A379" s="286" t="s">
        <v>123</v>
      </c>
      <c r="B379" s="286" t="s">
        <v>417</v>
      </c>
      <c r="C379" s="286" t="s">
        <v>807</v>
      </c>
      <c r="D379" s="287" t="s">
        <v>418</v>
      </c>
      <c r="E379" s="288">
        <v>512900</v>
      </c>
      <c r="F379" s="288">
        <v>512900</v>
      </c>
    </row>
    <row r="380" spans="1:6" ht="28.5" customHeight="1">
      <c r="A380" s="282" t="s">
        <v>123</v>
      </c>
      <c r="B380" s="283" t="s">
        <v>419</v>
      </c>
      <c r="C380" s="283" t="s">
        <v>807</v>
      </c>
      <c r="D380" s="284" t="s">
        <v>420</v>
      </c>
      <c r="E380" s="285">
        <v>2283700</v>
      </c>
      <c r="F380" s="285">
        <v>2283700</v>
      </c>
    </row>
    <row r="381" spans="1:6" ht="27" customHeight="1">
      <c r="A381" s="286" t="s">
        <v>123</v>
      </c>
      <c r="B381" s="286" t="s">
        <v>419</v>
      </c>
      <c r="C381" s="286" t="s">
        <v>807</v>
      </c>
      <c r="D381" s="287" t="s">
        <v>420</v>
      </c>
      <c r="E381" s="288">
        <v>2283700</v>
      </c>
      <c r="F381" s="288">
        <v>2283700</v>
      </c>
    </row>
    <row r="382" spans="1:6" ht="26.25" customHeight="1">
      <c r="A382" s="282" t="s">
        <v>123</v>
      </c>
      <c r="B382" s="283" t="s">
        <v>421</v>
      </c>
      <c r="C382" s="283" t="s">
        <v>807</v>
      </c>
      <c r="D382" s="284" t="s">
        <v>422</v>
      </c>
      <c r="E382" s="285">
        <v>8856400</v>
      </c>
      <c r="F382" s="285">
        <v>8856400</v>
      </c>
    </row>
    <row r="383" spans="1:6" ht="27.75" customHeight="1">
      <c r="A383" s="286" t="s">
        <v>123</v>
      </c>
      <c r="B383" s="286" t="s">
        <v>421</v>
      </c>
      <c r="C383" s="286" t="s">
        <v>807</v>
      </c>
      <c r="D383" s="287" t="s">
        <v>422</v>
      </c>
      <c r="E383" s="288">
        <v>8856400</v>
      </c>
      <c r="F383" s="288">
        <v>8856400</v>
      </c>
    </row>
    <row r="384" spans="1:6" ht="27" customHeight="1">
      <c r="A384" s="282" t="s">
        <v>123</v>
      </c>
      <c r="B384" s="283" t="s">
        <v>423</v>
      </c>
      <c r="C384" s="283" t="s">
        <v>807</v>
      </c>
      <c r="D384" s="284" t="s">
        <v>424</v>
      </c>
      <c r="E384" s="285">
        <v>4715300</v>
      </c>
      <c r="F384" s="285">
        <v>4715300</v>
      </c>
    </row>
    <row r="385" spans="1:6" ht="27" customHeight="1">
      <c r="A385" s="286" t="s">
        <v>123</v>
      </c>
      <c r="B385" s="286" t="s">
        <v>423</v>
      </c>
      <c r="C385" s="286" t="s">
        <v>807</v>
      </c>
      <c r="D385" s="287" t="s">
        <v>424</v>
      </c>
      <c r="E385" s="288">
        <v>4715300</v>
      </c>
      <c r="F385" s="288">
        <v>4715300</v>
      </c>
    </row>
    <row r="386" spans="1:6" ht="29.25" customHeight="1">
      <c r="A386" s="282" t="s">
        <v>123</v>
      </c>
      <c r="B386" s="283" t="s">
        <v>425</v>
      </c>
      <c r="C386" s="283" t="s">
        <v>807</v>
      </c>
      <c r="D386" s="284" t="s">
        <v>426</v>
      </c>
      <c r="E386" s="285">
        <v>366300</v>
      </c>
      <c r="F386" s="285">
        <v>366300</v>
      </c>
    </row>
    <row r="387" spans="1:6" ht="25.5" customHeight="1">
      <c r="A387" s="286" t="s">
        <v>123</v>
      </c>
      <c r="B387" s="286" t="s">
        <v>425</v>
      </c>
      <c r="C387" s="286" t="s">
        <v>807</v>
      </c>
      <c r="D387" s="287" t="s">
        <v>426</v>
      </c>
      <c r="E387" s="288">
        <v>366300</v>
      </c>
      <c r="F387" s="288">
        <v>366300</v>
      </c>
    </row>
    <row r="388" spans="1:6" ht="27" customHeight="1">
      <c r="A388" s="282" t="s">
        <v>123</v>
      </c>
      <c r="B388" s="283" t="s">
        <v>427</v>
      </c>
      <c r="C388" s="283" t="s">
        <v>807</v>
      </c>
      <c r="D388" s="284" t="s">
        <v>428</v>
      </c>
      <c r="E388" s="285">
        <v>28400</v>
      </c>
      <c r="F388" s="285">
        <v>28400</v>
      </c>
    </row>
    <row r="389" spans="1:6" ht="28.5" customHeight="1">
      <c r="A389" s="286" t="s">
        <v>123</v>
      </c>
      <c r="B389" s="286" t="s">
        <v>427</v>
      </c>
      <c r="C389" s="286" t="s">
        <v>807</v>
      </c>
      <c r="D389" s="287" t="s">
        <v>428</v>
      </c>
      <c r="E389" s="288">
        <v>28400</v>
      </c>
      <c r="F389" s="288">
        <v>28400</v>
      </c>
    </row>
    <row r="390" spans="1:6" ht="24">
      <c r="A390" s="282" t="s">
        <v>123</v>
      </c>
      <c r="B390" s="283" t="s">
        <v>429</v>
      </c>
      <c r="C390" s="283" t="s">
        <v>807</v>
      </c>
      <c r="D390" s="284" t="s">
        <v>430</v>
      </c>
      <c r="E390" s="285">
        <v>2864216.56</v>
      </c>
      <c r="F390" s="285">
        <v>2865000</v>
      </c>
    </row>
    <row r="391" spans="1:6" ht="24">
      <c r="A391" s="286" t="s">
        <v>123</v>
      </c>
      <c r="B391" s="286" t="s">
        <v>429</v>
      </c>
      <c r="C391" s="286" t="s">
        <v>807</v>
      </c>
      <c r="D391" s="287" t="s">
        <v>430</v>
      </c>
      <c r="E391" s="288">
        <v>2864216.56</v>
      </c>
      <c r="F391" s="288">
        <v>2865000</v>
      </c>
    </row>
    <row r="392" spans="1:6" ht="24">
      <c r="A392" s="282" t="s">
        <v>123</v>
      </c>
      <c r="B392" s="283" t="s">
        <v>431</v>
      </c>
      <c r="C392" s="283" t="s">
        <v>807</v>
      </c>
      <c r="D392" s="284" t="s">
        <v>432</v>
      </c>
      <c r="E392" s="285">
        <v>46749.57</v>
      </c>
      <c r="F392" s="285">
        <v>47300</v>
      </c>
    </row>
    <row r="393" spans="1:6" ht="24">
      <c r="A393" s="286" t="s">
        <v>123</v>
      </c>
      <c r="B393" s="286" t="s">
        <v>431</v>
      </c>
      <c r="C393" s="286" t="s">
        <v>807</v>
      </c>
      <c r="D393" s="287" t="s">
        <v>432</v>
      </c>
      <c r="E393" s="288">
        <v>46749.57</v>
      </c>
      <c r="F393" s="288">
        <v>47300</v>
      </c>
    </row>
    <row r="394" spans="1:6" ht="39" customHeight="1">
      <c r="A394" s="282" t="s">
        <v>123</v>
      </c>
      <c r="B394" s="283" t="s">
        <v>433</v>
      </c>
      <c r="C394" s="283" t="s">
        <v>191</v>
      </c>
      <c r="D394" s="289" t="s">
        <v>434</v>
      </c>
      <c r="E394" s="285">
        <v>295500</v>
      </c>
      <c r="F394" s="285">
        <v>295500</v>
      </c>
    </row>
    <row r="395" spans="1:6" ht="40.5" customHeight="1">
      <c r="A395" s="286" t="s">
        <v>123</v>
      </c>
      <c r="B395" s="286" t="s">
        <v>433</v>
      </c>
      <c r="C395" s="286" t="s">
        <v>807</v>
      </c>
      <c r="D395" s="290" t="s">
        <v>434</v>
      </c>
      <c r="E395" s="288">
        <v>295500</v>
      </c>
      <c r="F395" s="288">
        <v>295500</v>
      </c>
    </row>
    <row r="396" spans="1:6" ht="24">
      <c r="A396" s="282" t="s">
        <v>123</v>
      </c>
      <c r="B396" s="283" t="s">
        <v>435</v>
      </c>
      <c r="C396" s="283" t="s">
        <v>807</v>
      </c>
      <c r="D396" s="284" t="s">
        <v>436</v>
      </c>
      <c r="E396" s="285">
        <v>564000</v>
      </c>
      <c r="F396" s="285">
        <v>564000</v>
      </c>
    </row>
    <row r="397" spans="1:6" ht="24">
      <c r="A397" s="282" t="s">
        <v>123</v>
      </c>
      <c r="B397" s="283" t="s">
        <v>437</v>
      </c>
      <c r="C397" s="283" t="s">
        <v>807</v>
      </c>
      <c r="D397" s="284" t="s">
        <v>438</v>
      </c>
      <c r="E397" s="285">
        <v>564000</v>
      </c>
      <c r="F397" s="285">
        <v>564000</v>
      </c>
    </row>
    <row r="398" spans="1:6" ht="24">
      <c r="A398" s="282" t="s">
        <v>123</v>
      </c>
      <c r="B398" s="283" t="s">
        <v>439</v>
      </c>
      <c r="C398" s="283" t="s">
        <v>807</v>
      </c>
      <c r="D398" s="284" t="s">
        <v>440</v>
      </c>
      <c r="E398" s="285">
        <v>564000</v>
      </c>
      <c r="F398" s="285">
        <v>564000</v>
      </c>
    </row>
    <row r="399" spans="1:6" ht="24">
      <c r="A399" s="286" t="s">
        <v>123</v>
      </c>
      <c r="B399" s="286" t="s">
        <v>439</v>
      </c>
      <c r="C399" s="286" t="s">
        <v>807</v>
      </c>
      <c r="D399" s="287" t="s">
        <v>440</v>
      </c>
      <c r="E399" s="288">
        <v>564000</v>
      </c>
      <c r="F399" s="288">
        <v>564000</v>
      </c>
    </row>
    <row r="400" spans="1:6" ht="24.75" customHeight="1">
      <c r="A400" s="282" t="s">
        <v>123</v>
      </c>
      <c r="B400" s="283" t="s">
        <v>441</v>
      </c>
      <c r="C400" s="283" t="s">
        <v>807</v>
      </c>
      <c r="D400" s="284" t="s">
        <v>442</v>
      </c>
      <c r="E400" s="285">
        <v>391600</v>
      </c>
      <c r="F400" s="285">
        <v>707500</v>
      </c>
    </row>
    <row r="401" spans="1:6" ht="24">
      <c r="A401" s="282" t="s">
        <v>123</v>
      </c>
      <c r="B401" s="283" t="s">
        <v>443</v>
      </c>
      <c r="C401" s="283" t="s">
        <v>807</v>
      </c>
      <c r="D401" s="284" t="s">
        <v>444</v>
      </c>
      <c r="E401" s="285">
        <v>391600</v>
      </c>
      <c r="F401" s="285">
        <v>707500</v>
      </c>
    </row>
    <row r="402" spans="1:6" ht="24">
      <c r="A402" s="282" t="s">
        <v>123</v>
      </c>
      <c r="B402" s="283" t="s">
        <v>445</v>
      </c>
      <c r="C402" s="283" t="s">
        <v>807</v>
      </c>
      <c r="D402" s="284" t="s">
        <v>446</v>
      </c>
      <c r="E402" s="285">
        <v>391600</v>
      </c>
      <c r="F402" s="285">
        <v>695200</v>
      </c>
    </row>
    <row r="403" spans="1:6" ht="24">
      <c r="A403" s="286" t="s">
        <v>123</v>
      </c>
      <c r="B403" s="286" t="s">
        <v>445</v>
      </c>
      <c r="C403" s="286" t="s">
        <v>807</v>
      </c>
      <c r="D403" s="287" t="s">
        <v>446</v>
      </c>
      <c r="E403" s="288">
        <v>391600</v>
      </c>
      <c r="F403" s="288">
        <v>695200</v>
      </c>
    </row>
    <row r="404" spans="1:6" ht="24">
      <c r="A404" s="282" t="s">
        <v>123</v>
      </c>
      <c r="B404" s="283" t="s">
        <v>447</v>
      </c>
      <c r="C404" s="283" t="s">
        <v>807</v>
      </c>
      <c r="D404" s="284" t="s">
        <v>448</v>
      </c>
      <c r="E404" s="285"/>
      <c r="F404" s="285">
        <v>12300</v>
      </c>
    </row>
    <row r="405" spans="1:6" ht="24">
      <c r="A405" s="286" t="s">
        <v>123</v>
      </c>
      <c r="B405" s="286" t="s">
        <v>447</v>
      </c>
      <c r="C405" s="286" t="s">
        <v>807</v>
      </c>
      <c r="D405" s="287" t="s">
        <v>448</v>
      </c>
      <c r="E405" s="288"/>
      <c r="F405" s="288">
        <v>12300</v>
      </c>
    </row>
    <row r="406" spans="1:6" ht="37.5" customHeight="1">
      <c r="A406" s="282" t="s">
        <v>123</v>
      </c>
      <c r="B406" s="283" t="s">
        <v>449</v>
      </c>
      <c r="C406" s="283" t="s">
        <v>807</v>
      </c>
      <c r="D406" s="289" t="s">
        <v>331</v>
      </c>
      <c r="E406" s="285">
        <v>3230095</v>
      </c>
      <c r="F406" s="285">
        <v>3230095</v>
      </c>
    </row>
    <row r="407" spans="1:6" ht="36.75" customHeight="1">
      <c r="A407" s="282" t="s">
        <v>123</v>
      </c>
      <c r="B407" s="283" t="s">
        <v>450</v>
      </c>
      <c r="C407" s="283" t="s">
        <v>807</v>
      </c>
      <c r="D407" s="289" t="s">
        <v>332</v>
      </c>
      <c r="E407" s="285">
        <v>3230095</v>
      </c>
      <c r="F407" s="285">
        <v>3230095</v>
      </c>
    </row>
    <row r="408" spans="1:6" ht="27" customHeight="1">
      <c r="A408" s="282" t="s">
        <v>123</v>
      </c>
      <c r="B408" s="283" t="s">
        <v>451</v>
      </c>
      <c r="C408" s="283" t="s">
        <v>807</v>
      </c>
      <c r="D408" s="284" t="s">
        <v>452</v>
      </c>
      <c r="E408" s="285">
        <v>3046319</v>
      </c>
      <c r="F408" s="285">
        <v>3046319</v>
      </c>
    </row>
    <row r="409" spans="1:6" ht="21" customHeight="1">
      <c r="A409" s="286" t="s">
        <v>123</v>
      </c>
      <c r="B409" s="286" t="s">
        <v>451</v>
      </c>
      <c r="C409" s="286" t="s">
        <v>807</v>
      </c>
      <c r="D409" s="287" t="s">
        <v>452</v>
      </c>
      <c r="E409" s="288">
        <v>3046319</v>
      </c>
      <c r="F409" s="288">
        <v>3046319</v>
      </c>
    </row>
    <row r="410" spans="1:6" ht="24">
      <c r="A410" s="282" t="s">
        <v>123</v>
      </c>
      <c r="B410" s="283" t="s">
        <v>453</v>
      </c>
      <c r="C410" s="283" t="s">
        <v>807</v>
      </c>
      <c r="D410" s="284" t="s">
        <v>1018</v>
      </c>
      <c r="E410" s="285">
        <v>183776</v>
      </c>
      <c r="F410" s="285">
        <v>183776</v>
      </c>
    </row>
    <row r="411" spans="1:6" ht="24">
      <c r="A411" s="286" t="s">
        <v>123</v>
      </c>
      <c r="B411" s="286" t="s">
        <v>453</v>
      </c>
      <c r="C411" s="286" t="s">
        <v>807</v>
      </c>
      <c r="D411" s="287" t="s">
        <v>1018</v>
      </c>
      <c r="E411" s="288">
        <v>183776</v>
      </c>
      <c r="F411" s="288">
        <v>183776</v>
      </c>
    </row>
    <row r="412" spans="1:6" ht="24">
      <c r="A412" s="282" t="s">
        <v>123</v>
      </c>
      <c r="B412" s="283" t="s">
        <v>454</v>
      </c>
      <c r="C412" s="283" t="s">
        <v>807</v>
      </c>
      <c r="D412" s="284" t="s">
        <v>455</v>
      </c>
      <c r="E412" s="285">
        <v>2024189.3</v>
      </c>
      <c r="F412" s="285">
        <v>2167300</v>
      </c>
    </row>
    <row r="413" spans="1:6" ht="24">
      <c r="A413" s="282" t="s">
        <v>123</v>
      </c>
      <c r="B413" s="283" t="s">
        <v>456</v>
      </c>
      <c r="C413" s="283" t="s">
        <v>807</v>
      </c>
      <c r="D413" s="284" t="s">
        <v>0</v>
      </c>
      <c r="E413" s="285">
        <v>2024189.3</v>
      </c>
      <c r="F413" s="285">
        <v>2167300</v>
      </c>
    </row>
    <row r="414" spans="1:6" ht="24">
      <c r="A414" s="286" t="s">
        <v>123</v>
      </c>
      <c r="B414" s="286" t="s">
        <v>456</v>
      </c>
      <c r="C414" s="286" t="s">
        <v>807</v>
      </c>
      <c r="D414" s="287" t="s">
        <v>0</v>
      </c>
      <c r="E414" s="288">
        <v>2024189.3</v>
      </c>
      <c r="F414" s="288">
        <v>2167300</v>
      </c>
    </row>
    <row r="415" spans="1:6" ht="12.75">
      <c r="A415" s="282" t="s">
        <v>123</v>
      </c>
      <c r="B415" s="283" t="s">
        <v>1</v>
      </c>
      <c r="C415" s="283" t="s">
        <v>807</v>
      </c>
      <c r="D415" s="284" t="s">
        <v>317</v>
      </c>
      <c r="E415" s="285">
        <v>6751304.5</v>
      </c>
      <c r="F415" s="285">
        <v>7129100</v>
      </c>
    </row>
    <row r="416" spans="1:6" ht="12.75">
      <c r="A416" s="282" t="s">
        <v>123</v>
      </c>
      <c r="B416" s="283" t="s">
        <v>2</v>
      </c>
      <c r="C416" s="283" t="s">
        <v>807</v>
      </c>
      <c r="D416" s="284" t="s">
        <v>318</v>
      </c>
      <c r="E416" s="285">
        <v>6751304.5</v>
      </c>
      <c r="F416" s="285">
        <v>7129100</v>
      </c>
    </row>
    <row r="417" spans="1:6" ht="12.75">
      <c r="A417" s="282" t="s">
        <v>123</v>
      </c>
      <c r="B417" s="283" t="s">
        <v>3</v>
      </c>
      <c r="C417" s="283" t="s">
        <v>807</v>
      </c>
      <c r="D417" s="284" t="s">
        <v>319</v>
      </c>
      <c r="E417" s="285">
        <v>6296050.06</v>
      </c>
      <c r="F417" s="285">
        <v>6609300</v>
      </c>
    </row>
    <row r="418" spans="1:6" ht="12.75">
      <c r="A418" s="286" t="s">
        <v>123</v>
      </c>
      <c r="B418" s="286" t="s">
        <v>3</v>
      </c>
      <c r="C418" s="286" t="s">
        <v>807</v>
      </c>
      <c r="D418" s="287" t="s">
        <v>319</v>
      </c>
      <c r="E418" s="288">
        <v>6296050.06</v>
      </c>
      <c r="F418" s="288">
        <v>6609300</v>
      </c>
    </row>
    <row r="419" spans="1:6" ht="12.75">
      <c r="A419" s="282" t="s">
        <v>123</v>
      </c>
      <c r="B419" s="283" t="s">
        <v>4</v>
      </c>
      <c r="C419" s="283" t="s">
        <v>807</v>
      </c>
      <c r="D419" s="284" t="s">
        <v>5</v>
      </c>
      <c r="E419" s="285">
        <v>52136.41</v>
      </c>
      <c r="F419" s="285">
        <v>73100</v>
      </c>
    </row>
    <row r="420" spans="1:6" ht="12.75">
      <c r="A420" s="286" t="s">
        <v>123</v>
      </c>
      <c r="B420" s="286" t="s">
        <v>4</v>
      </c>
      <c r="C420" s="286" t="s">
        <v>807</v>
      </c>
      <c r="D420" s="287" t="s">
        <v>5</v>
      </c>
      <c r="E420" s="288">
        <v>52136.41</v>
      </c>
      <c r="F420" s="288">
        <v>73100</v>
      </c>
    </row>
    <row r="421" spans="1:6" ht="24.75" customHeight="1">
      <c r="A421" s="282" t="s">
        <v>123</v>
      </c>
      <c r="B421" s="283" t="s">
        <v>6</v>
      </c>
      <c r="C421" s="283" t="s">
        <v>807</v>
      </c>
      <c r="D421" s="284" t="s">
        <v>7</v>
      </c>
      <c r="E421" s="285">
        <v>403118.03</v>
      </c>
      <c r="F421" s="285">
        <v>446700</v>
      </c>
    </row>
    <row r="422" spans="1:6" ht="27.75" customHeight="1">
      <c r="A422" s="286" t="s">
        <v>123</v>
      </c>
      <c r="B422" s="286" t="s">
        <v>6</v>
      </c>
      <c r="C422" s="286" t="s">
        <v>807</v>
      </c>
      <c r="D422" s="287" t="s">
        <v>7</v>
      </c>
      <c r="E422" s="288">
        <v>403118.03</v>
      </c>
      <c r="F422" s="288">
        <v>446700</v>
      </c>
    </row>
    <row r="423" spans="1:6" ht="12.75">
      <c r="A423" s="282" t="s">
        <v>123</v>
      </c>
      <c r="B423" s="283" t="s">
        <v>8</v>
      </c>
      <c r="C423" s="283" t="s">
        <v>807</v>
      </c>
      <c r="D423" s="284" t="s">
        <v>152</v>
      </c>
      <c r="E423" s="285">
        <v>2165862</v>
      </c>
      <c r="F423" s="285">
        <v>2462836</v>
      </c>
    </row>
    <row r="424" spans="1:6" ht="24">
      <c r="A424" s="282" t="s">
        <v>123</v>
      </c>
      <c r="B424" s="283" t="s">
        <v>9</v>
      </c>
      <c r="C424" s="283" t="s">
        <v>807</v>
      </c>
      <c r="D424" s="284" t="s">
        <v>10</v>
      </c>
      <c r="E424" s="285">
        <v>2028862</v>
      </c>
      <c r="F424" s="285">
        <v>2325836</v>
      </c>
    </row>
    <row r="425" spans="1:6" ht="24">
      <c r="A425" s="282" t="s">
        <v>123</v>
      </c>
      <c r="B425" s="283" t="s">
        <v>11</v>
      </c>
      <c r="C425" s="283" t="s">
        <v>807</v>
      </c>
      <c r="D425" s="284" t="s">
        <v>12</v>
      </c>
      <c r="E425" s="285">
        <v>2028862</v>
      </c>
      <c r="F425" s="285">
        <v>2325836</v>
      </c>
    </row>
    <row r="426" spans="1:6" ht="24">
      <c r="A426" s="282" t="s">
        <v>123</v>
      </c>
      <c r="B426" s="283" t="s">
        <v>11</v>
      </c>
      <c r="C426" s="283" t="s">
        <v>807</v>
      </c>
      <c r="D426" s="284" t="s">
        <v>12</v>
      </c>
      <c r="E426" s="285">
        <v>458571</v>
      </c>
      <c r="F426" s="285">
        <v>397000</v>
      </c>
    </row>
    <row r="427" spans="1:6" ht="24">
      <c r="A427" s="286" t="s">
        <v>123</v>
      </c>
      <c r="B427" s="286" t="s">
        <v>11</v>
      </c>
      <c r="C427" s="286" t="s">
        <v>807</v>
      </c>
      <c r="D427" s="287" t="s">
        <v>12</v>
      </c>
      <c r="E427" s="288">
        <v>458571</v>
      </c>
      <c r="F427" s="288">
        <v>397000</v>
      </c>
    </row>
    <row r="428" spans="1:6" ht="24">
      <c r="A428" s="282" t="s">
        <v>123</v>
      </c>
      <c r="B428" s="283" t="s">
        <v>13</v>
      </c>
      <c r="C428" s="283" t="s">
        <v>807</v>
      </c>
      <c r="D428" s="284" t="s">
        <v>14</v>
      </c>
      <c r="E428" s="285">
        <v>1570291</v>
      </c>
      <c r="F428" s="285">
        <v>1928836</v>
      </c>
    </row>
    <row r="429" spans="1:6" ht="24">
      <c r="A429" s="286" t="s">
        <v>123</v>
      </c>
      <c r="B429" s="286" t="s">
        <v>13</v>
      </c>
      <c r="C429" s="286" t="s">
        <v>807</v>
      </c>
      <c r="D429" s="287" t="s">
        <v>14</v>
      </c>
      <c r="E429" s="288">
        <v>1570291</v>
      </c>
      <c r="F429" s="288">
        <v>1928836</v>
      </c>
    </row>
    <row r="430" spans="1:6" ht="24">
      <c r="A430" s="282" t="s">
        <v>123</v>
      </c>
      <c r="B430" s="283" t="s">
        <v>15</v>
      </c>
      <c r="C430" s="283" t="s">
        <v>807</v>
      </c>
      <c r="D430" s="284" t="s">
        <v>16</v>
      </c>
      <c r="E430" s="285">
        <v>137000</v>
      </c>
      <c r="F430" s="285">
        <v>137000</v>
      </c>
    </row>
    <row r="431" spans="1:6" ht="16.5" customHeight="1">
      <c r="A431" s="282" t="s">
        <v>123</v>
      </c>
      <c r="B431" s="283" t="s">
        <v>17</v>
      </c>
      <c r="C431" s="283" t="s">
        <v>807</v>
      </c>
      <c r="D431" s="284" t="s">
        <v>18</v>
      </c>
      <c r="E431" s="285">
        <v>137000</v>
      </c>
      <c r="F431" s="285">
        <v>137000</v>
      </c>
    </row>
    <row r="432" spans="1:6" ht="15" customHeight="1">
      <c r="A432" s="286" t="s">
        <v>123</v>
      </c>
      <c r="B432" s="286" t="s">
        <v>17</v>
      </c>
      <c r="C432" s="286" t="s">
        <v>807</v>
      </c>
      <c r="D432" s="287" t="s">
        <v>18</v>
      </c>
      <c r="E432" s="288">
        <v>137000</v>
      </c>
      <c r="F432" s="288">
        <v>137000</v>
      </c>
    </row>
    <row r="433" spans="1:6" ht="12.75">
      <c r="A433" s="282" t="s">
        <v>123</v>
      </c>
      <c r="B433" s="283" t="s">
        <v>19</v>
      </c>
      <c r="C433" s="283" t="s">
        <v>807</v>
      </c>
      <c r="D433" s="284" t="s">
        <v>320</v>
      </c>
      <c r="E433" s="285">
        <v>11092401</v>
      </c>
      <c r="F433" s="285">
        <v>11093051</v>
      </c>
    </row>
    <row r="434" spans="1:6" ht="12.75">
      <c r="A434" s="282" t="s">
        <v>123</v>
      </c>
      <c r="B434" s="283" t="s">
        <v>20</v>
      </c>
      <c r="C434" s="283" t="s">
        <v>807</v>
      </c>
      <c r="D434" s="284" t="s">
        <v>321</v>
      </c>
      <c r="E434" s="285">
        <v>11092401</v>
      </c>
      <c r="F434" s="285">
        <v>11093051</v>
      </c>
    </row>
    <row r="435" spans="1:6" ht="12.75">
      <c r="A435" s="282" t="s">
        <v>123</v>
      </c>
      <c r="B435" s="283" t="s">
        <v>21</v>
      </c>
      <c r="C435" s="283" t="s">
        <v>807</v>
      </c>
      <c r="D435" s="284" t="s">
        <v>322</v>
      </c>
      <c r="E435" s="285">
        <v>11092401</v>
      </c>
      <c r="F435" s="285">
        <v>11093051</v>
      </c>
    </row>
    <row r="436" spans="1:6" ht="24">
      <c r="A436" s="282" t="s">
        <v>123</v>
      </c>
      <c r="B436" s="283" t="s">
        <v>22</v>
      </c>
      <c r="C436" s="283" t="s">
        <v>807</v>
      </c>
      <c r="D436" s="284" t="s">
        <v>23</v>
      </c>
      <c r="E436" s="285">
        <v>11092401</v>
      </c>
      <c r="F436" s="285">
        <v>11093051</v>
      </c>
    </row>
    <row r="437" spans="1:6" ht="24">
      <c r="A437" s="286" t="s">
        <v>123</v>
      </c>
      <c r="B437" s="286" t="s">
        <v>22</v>
      </c>
      <c r="C437" s="286" t="s">
        <v>807</v>
      </c>
      <c r="D437" s="287" t="s">
        <v>23</v>
      </c>
      <c r="E437" s="288">
        <v>11092401</v>
      </c>
      <c r="F437" s="288">
        <v>11093051</v>
      </c>
    </row>
    <row r="438" spans="1:6" ht="12.75">
      <c r="A438" s="282" t="s">
        <v>920</v>
      </c>
      <c r="B438" s="283" t="s">
        <v>24</v>
      </c>
      <c r="C438" s="283" t="s">
        <v>800</v>
      </c>
      <c r="D438" s="284" t="s">
        <v>323</v>
      </c>
      <c r="E438" s="285">
        <v>197322.6</v>
      </c>
      <c r="F438" s="285">
        <v>206822.6</v>
      </c>
    </row>
    <row r="439" spans="1:6" ht="12.75">
      <c r="A439" s="282" t="s">
        <v>920</v>
      </c>
      <c r="B439" s="283" t="s">
        <v>25</v>
      </c>
      <c r="C439" s="283" t="s">
        <v>800</v>
      </c>
      <c r="D439" s="284" t="s">
        <v>324</v>
      </c>
      <c r="E439" s="285">
        <v>197322.6</v>
      </c>
      <c r="F439" s="285">
        <v>206822.6</v>
      </c>
    </row>
    <row r="440" spans="1:6" ht="12.75">
      <c r="A440" s="282" t="s">
        <v>920</v>
      </c>
      <c r="B440" s="283" t="s">
        <v>25</v>
      </c>
      <c r="C440" s="283" t="s">
        <v>800</v>
      </c>
      <c r="D440" s="284" t="s">
        <v>324</v>
      </c>
      <c r="E440" s="285">
        <v>182622.6</v>
      </c>
      <c r="F440" s="285">
        <v>192122.6</v>
      </c>
    </row>
    <row r="441" spans="1:6" ht="12.75">
      <c r="A441" s="286" t="s">
        <v>497</v>
      </c>
      <c r="B441" s="286" t="s">
        <v>25</v>
      </c>
      <c r="C441" s="286" t="s">
        <v>800</v>
      </c>
      <c r="D441" s="287" t="s">
        <v>324</v>
      </c>
      <c r="E441" s="288">
        <v>36583.1</v>
      </c>
      <c r="F441" s="288">
        <v>46083.1</v>
      </c>
    </row>
    <row r="442" spans="1:6" ht="12.75">
      <c r="A442" s="286" t="s">
        <v>62</v>
      </c>
      <c r="B442" s="286" t="s">
        <v>25</v>
      </c>
      <c r="C442" s="286" t="s">
        <v>800</v>
      </c>
      <c r="D442" s="287" t="s">
        <v>324</v>
      </c>
      <c r="E442" s="288">
        <v>146039.5</v>
      </c>
      <c r="F442" s="288">
        <v>146039.5</v>
      </c>
    </row>
    <row r="443" spans="1:6" ht="12.75">
      <c r="A443" s="282" t="s">
        <v>62</v>
      </c>
      <c r="B443" s="283" t="s">
        <v>26</v>
      </c>
      <c r="C443" s="283" t="s">
        <v>800</v>
      </c>
      <c r="D443" s="284" t="s">
        <v>27</v>
      </c>
      <c r="E443" s="285">
        <v>14700</v>
      </c>
      <c r="F443" s="285">
        <v>14700</v>
      </c>
    </row>
    <row r="444" spans="1:6" ht="12.75">
      <c r="A444" s="286" t="s">
        <v>62</v>
      </c>
      <c r="B444" s="286" t="s">
        <v>26</v>
      </c>
      <c r="C444" s="286" t="s">
        <v>800</v>
      </c>
      <c r="D444" s="287" t="s">
        <v>27</v>
      </c>
      <c r="E444" s="288">
        <v>14700</v>
      </c>
      <c r="F444" s="288">
        <v>14700</v>
      </c>
    </row>
    <row r="445" spans="1:6" ht="12.75">
      <c r="A445" s="282" t="s">
        <v>920</v>
      </c>
      <c r="B445" s="283" t="s">
        <v>28</v>
      </c>
      <c r="C445" s="283" t="s">
        <v>191</v>
      </c>
      <c r="D445" s="284" t="s">
        <v>29</v>
      </c>
      <c r="E445" s="285">
        <v>7676133.68</v>
      </c>
      <c r="F445" s="285">
        <v>7649665.99</v>
      </c>
    </row>
    <row r="446" spans="1:6" ht="12.75">
      <c r="A446" s="282" t="s">
        <v>920</v>
      </c>
      <c r="B446" s="283" t="s">
        <v>30</v>
      </c>
      <c r="C446" s="283" t="s">
        <v>191</v>
      </c>
      <c r="D446" s="284" t="s">
        <v>325</v>
      </c>
      <c r="E446" s="285">
        <v>6185241.78</v>
      </c>
      <c r="F446" s="285">
        <v>6120624.37</v>
      </c>
    </row>
    <row r="447" spans="1:6" ht="12.75">
      <c r="A447" s="282" t="s">
        <v>920</v>
      </c>
      <c r="B447" s="283" t="s">
        <v>31</v>
      </c>
      <c r="C447" s="283" t="s">
        <v>746</v>
      </c>
      <c r="D447" s="284" t="s">
        <v>326</v>
      </c>
      <c r="E447" s="285">
        <v>6185241.78</v>
      </c>
      <c r="F447" s="285">
        <v>6120624.37</v>
      </c>
    </row>
    <row r="448" spans="1:6" ht="12.75">
      <c r="A448" s="282" t="s">
        <v>920</v>
      </c>
      <c r="B448" s="283" t="s">
        <v>32</v>
      </c>
      <c r="C448" s="283" t="s">
        <v>746</v>
      </c>
      <c r="D448" s="284" t="s">
        <v>33</v>
      </c>
      <c r="E448" s="285">
        <v>6185241.78</v>
      </c>
      <c r="F448" s="285">
        <v>6120624.37</v>
      </c>
    </row>
    <row r="449" spans="1:6" ht="12.75">
      <c r="A449" s="286" t="s">
        <v>1026</v>
      </c>
      <c r="B449" s="286" t="s">
        <v>32</v>
      </c>
      <c r="C449" s="286" t="s">
        <v>746</v>
      </c>
      <c r="D449" s="287" t="s">
        <v>33</v>
      </c>
      <c r="E449" s="288">
        <v>35045</v>
      </c>
      <c r="F449" s="288">
        <v>35000</v>
      </c>
    </row>
    <row r="450" spans="1:6" ht="12.75">
      <c r="A450" s="286" t="s">
        <v>155</v>
      </c>
      <c r="B450" s="286" t="s">
        <v>32</v>
      </c>
      <c r="C450" s="286" t="s">
        <v>746</v>
      </c>
      <c r="D450" s="287" t="s">
        <v>33</v>
      </c>
      <c r="E450" s="288">
        <v>2446228.16</v>
      </c>
      <c r="F450" s="288">
        <v>2453000</v>
      </c>
    </row>
    <row r="451" spans="1:6" ht="12.75">
      <c r="A451" s="286" t="s">
        <v>1443</v>
      </c>
      <c r="B451" s="286" t="s">
        <v>32</v>
      </c>
      <c r="C451" s="286" t="s">
        <v>746</v>
      </c>
      <c r="D451" s="287" t="s">
        <v>33</v>
      </c>
      <c r="E451" s="288">
        <v>1900381.53</v>
      </c>
      <c r="F451" s="288">
        <v>1789234</v>
      </c>
    </row>
    <row r="452" spans="1:6" ht="12.75">
      <c r="A452" s="286" t="s">
        <v>478</v>
      </c>
      <c r="B452" s="286" t="s">
        <v>32</v>
      </c>
      <c r="C452" s="286" t="s">
        <v>746</v>
      </c>
      <c r="D452" s="287" t="s">
        <v>33</v>
      </c>
      <c r="E452" s="288">
        <v>108102.25</v>
      </c>
      <c r="F452" s="288">
        <v>108102.25</v>
      </c>
    </row>
    <row r="453" spans="1:6" ht="12.75">
      <c r="A453" s="286" t="s">
        <v>497</v>
      </c>
      <c r="B453" s="286" t="s">
        <v>32</v>
      </c>
      <c r="C453" s="286" t="s">
        <v>746</v>
      </c>
      <c r="D453" s="287" t="s">
        <v>33</v>
      </c>
      <c r="E453" s="288">
        <v>1380132.84</v>
      </c>
      <c r="F453" s="288">
        <v>1419936.12</v>
      </c>
    </row>
    <row r="454" spans="1:6" ht="12.75">
      <c r="A454" s="286" t="s">
        <v>62</v>
      </c>
      <c r="B454" s="286" t="s">
        <v>32</v>
      </c>
      <c r="C454" s="286" t="s">
        <v>746</v>
      </c>
      <c r="D454" s="287" t="s">
        <v>33</v>
      </c>
      <c r="E454" s="288">
        <v>315352</v>
      </c>
      <c r="F454" s="288">
        <v>315352</v>
      </c>
    </row>
    <row r="455" spans="1:6" ht="12.75">
      <c r="A455" s="282" t="s">
        <v>920</v>
      </c>
      <c r="B455" s="283" t="s">
        <v>34</v>
      </c>
      <c r="C455" s="283" t="s">
        <v>191</v>
      </c>
      <c r="D455" s="284" t="s">
        <v>35</v>
      </c>
      <c r="E455" s="285">
        <v>1490891.9</v>
      </c>
      <c r="F455" s="285">
        <v>1529041.62</v>
      </c>
    </row>
    <row r="456" spans="1:6" ht="12.75">
      <c r="A456" s="282" t="s">
        <v>920</v>
      </c>
      <c r="B456" s="283" t="s">
        <v>36</v>
      </c>
      <c r="C456" s="283" t="s">
        <v>800</v>
      </c>
      <c r="D456" s="284" t="s">
        <v>37</v>
      </c>
      <c r="E456" s="285">
        <v>380422.06</v>
      </c>
      <c r="F456" s="285">
        <v>380422.06</v>
      </c>
    </row>
    <row r="457" spans="1:6" ht="15.75" customHeight="1">
      <c r="A457" s="282" t="s">
        <v>920</v>
      </c>
      <c r="B457" s="283" t="s">
        <v>38</v>
      </c>
      <c r="C457" s="283" t="s">
        <v>800</v>
      </c>
      <c r="D457" s="284" t="s">
        <v>327</v>
      </c>
      <c r="E457" s="285">
        <v>380422.06</v>
      </c>
      <c r="F457" s="285">
        <v>380422.06</v>
      </c>
    </row>
    <row r="458" spans="1:6" ht="16.5" customHeight="1">
      <c r="A458" s="286" t="s">
        <v>1062</v>
      </c>
      <c r="B458" s="286" t="s">
        <v>38</v>
      </c>
      <c r="C458" s="286" t="s">
        <v>800</v>
      </c>
      <c r="D458" s="287" t="s">
        <v>327</v>
      </c>
      <c r="E458" s="288">
        <v>7035</v>
      </c>
      <c r="F458" s="288">
        <v>7035</v>
      </c>
    </row>
    <row r="459" spans="1:6" ht="15.75" customHeight="1">
      <c r="A459" s="286" t="s">
        <v>497</v>
      </c>
      <c r="B459" s="286" t="s">
        <v>38</v>
      </c>
      <c r="C459" s="286" t="s">
        <v>800</v>
      </c>
      <c r="D459" s="287" t="s">
        <v>327</v>
      </c>
      <c r="E459" s="288">
        <v>167800</v>
      </c>
      <c r="F459" s="288">
        <v>167800</v>
      </c>
    </row>
    <row r="460" spans="1:6" ht="15" customHeight="1">
      <c r="A460" s="286" t="s">
        <v>62</v>
      </c>
      <c r="B460" s="286" t="s">
        <v>38</v>
      </c>
      <c r="C460" s="286" t="s">
        <v>800</v>
      </c>
      <c r="D460" s="287" t="s">
        <v>327</v>
      </c>
      <c r="E460" s="288">
        <v>205587.06</v>
      </c>
      <c r="F460" s="288">
        <v>205587.06</v>
      </c>
    </row>
    <row r="461" spans="1:6" ht="12.75">
      <c r="A461" s="282" t="s">
        <v>1443</v>
      </c>
      <c r="B461" s="283" t="s">
        <v>39</v>
      </c>
      <c r="C461" s="283" t="s">
        <v>800</v>
      </c>
      <c r="D461" s="284" t="s">
        <v>328</v>
      </c>
      <c r="E461" s="285">
        <v>787000</v>
      </c>
      <c r="F461" s="285">
        <v>825149.72</v>
      </c>
    </row>
    <row r="462" spans="1:6" ht="21.75" customHeight="1">
      <c r="A462" s="282" t="s">
        <v>1443</v>
      </c>
      <c r="B462" s="283" t="s">
        <v>40</v>
      </c>
      <c r="C462" s="283" t="s">
        <v>800</v>
      </c>
      <c r="D462" s="284" t="s">
        <v>41</v>
      </c>
      <c r="E462" s="285">
        <v>787000</v>
      </c>
      <c r="F462" s="285">
        <v>825149.72</v>
      </c>
    </row>
    <row r="463" spans="1:6" ht="24">
      <c r="A463" s="286" t="s">
        <v>1443</v>
      </c>
      <c r="B463" s="286" t="s">
        <v>40</v>
      </c>
      <c r="C463" s="286" t="s">
        <v>800</v>
      </c>
      <c r="D463" s="287" t="s">
        <v>41</v>
      </c>
      <c r="E463" s="288">
        <v>787000</v>
      </c>
      <c r="F463" s="288">
        <v>825149.72</v>
      </c>
    </row>
    <row r="464" spans="1:6" ht="12.75">
      <c r="A464" s="282" t="s">
        <v>920</v>
      </c>
      <c r="B464" s="283" t="s">
        <v>42</v>
      </c>
      <c r="C464" s="283" t="s">
        <v>800</v>
      </c>
      <c r="D464" s="284" t="s">
        <v>43</v>
      </c>
      <c r="E464" s="285">
        <v>323469.84</v>
      </c>
      <c r="F464" s="285">
        <v>323469.84</v>
      </c>
    </row>
    <row r="465" spans="1:6" ht="12.75">
      <c r="A465" s="282" t="s">
        <v>920</v>
      </c>
      <c r="B465" s="283" t="s">
        <v>44</v>
      </c>
      <c r="C465" s="283" t="s">
        <v>800</v>
      </c>
      <c r="D465" s="284" t="s">
        <v>45</v>
      </c>
      <c r="E465" s="285">
        <v>323469.84</v>
      </c>
      <c r="F465" s="285">
        <v>323469.84</v>
      </c>
    </row>
    <row r="466" spans="1:6" ht="12.75">
      <c r="A466" s="286" t="s">
        <v>1026</v>
      </c>
      <c r="B466" s="286" t="s">
        <v>44</v>
      </c>
      <c r="C466" s="286" t="s">
        <v>800</v>
      </c>
      <c r="D466" s="287" t="s">
        <v>45</v>
      </c>
      <c r="E466" s="288">
        <v>102684.51</v>
      </c>
      <c r="F466" s="288">
        <v>102684.51</v>
      </c>
    </row>
    <row r="467" spans="1:6" ht="12.75">
      <c r="A467" s="286" t="s">
        <v>1062</v>
      </c>
      <c r="B467" s="286" t="s">
        <v>44</v>
      </c>
      <c r="C467" s="286" t="s">
        <v>800</v>
      </c>
      <c r="D467" s="287" t="s">
        <v>45</v>
      </c>
      <c r="E467" s="288">
        <v>67919.2</v>
      </c>
      <c r="F467" s="288">
        <v>67919.2</v>
      </c>
    </row>
    <row r="468" spans="1:6" ht="12.75">
      <c r="A468" s="286" t="s">
        <v>1443</v>
      </c>
      <c r="B468" s="286" t="s">
        <v>44</v>
      </c>
      <c r="C468" s="286" t="s">
        <v>800</v>
      </c>
      <c r="D468" s="287" t="s">
        <v>45</v>
      </c>
      <c r="E468" s="288">
        <v>77600.03</v>
      </c>
      <c r="F468" s="288">
        <v>77600.03</v>
      </c>
    </row>
    <row r="469" spans="1:6" ht="12.75">
      <c r="A469" s="286" t="s">
        <v>497</v>
      </c>
      <c r="B469" s="286" t="s">
        <v>44</v>
      </c>
      <c r="C469" s="286" t="s">
        <v>800</v>
      </c>
      <c r="D469" s="287" t="s">
        <v>45</v>
      </c>
      <c r="E469" s="288">
        <v>47688.35</v>
      </c>
      <c r="F469" s="288">
        <v>47688.35</v>
      </c>
    </row>
    <row r="470" spans="1:6" ht="12.75">
      <c r="A470" s="286" t="s">
        <v>62</v>
      </c>
      <c r="B470" s="286" t="s">
        <v>44</v>
      </c>
      <c r="C470" s="286" t="s">
        <v>800</v>
      </c>
      <c r="D470" s="287" t="s">
        <v>45</v>
      </c>
      <c r="E470" s="288">
        <v>27577.75</v>
      </c>
      <c r="F470" s="288">
        <v>27577.75</v>
      </c>
    </row>
    <row r="471" spans="1:6" ht="14.25">
      <c r="A471" s="291" t="s">
        <v>126</v>
      </c>
      <c r="B471" s="292"/>
      <c r="C471" s="292"/>
      <c r="D471" s="293"/>
      <c r="E471" s="297">
        <v>447275930.66</v>
      </c>
      <c r="F471" s="297">
        <v>451447586.09</v>
      </c>
    </row>
    <row r="472" spans="1:6" ht="42.75" customHeight="1">
      <c r="A472" s="294"/>
      <c r="B472" s="295"/>
      <c r="C472" s="295"/>
      <c r="D472" s="295"/>
      <c r="E472" s="295"/>
      <c r="F472" s="295"/>
    </row>
    <row r="473" spans="1:6" ht="42.75" customHeight="1">
      <c r="A473" s="294"/>
      <c r="B473" s="521" t="s">
        <v>994</v>
      </c>
      <c r="C473" s="521"/>
      <c r="D473" s="521"/>
      <c r="E473" s="295"/>
      <c r="F473" s="295"/>
    </row>
    <row r="474" spans="1:6" ht="12.75" customHeight="1">
      <c r="A474" s="295"/>
      <c r="B474" s="298"/>
      <c r="C474" s="298"/>
      <c r="D474" s="298"/>
      <c r="E474" s="295"/>
      <c r="F474" s="295"/>
    </row>
    <row r="475" spans="1:6" ht="12.75" customHeight="1">
      <c r="A475" s="295"/>
      <c r="B475" s="295"/>
      <c r="C475" s="295"/>
      <c r="D475" s="295"/>
      <c r="E475" s="295"/>
      <c r="F475" s="295"/>
    </row>
    <row r="476" spans="1:6" ht="12.75" customHeight="1">
      <c r="A476" s="295"/>
      <c r="B476" s="295"/>
      <c r="C476" s="295"/>
      <c r="D476" s="295"/>
      <c r="E476" s="295"/>
      <c r="F476" s="295"/>
    </row>
    <row r="477" spans="1:6" ht="12.75" customHeight="1">
      <c r="A477" s="295"/>
      <c r="B477" s="295"/>
      <c r="C477" s="295"/>
      <c r="D477" s="295"/>
      <c r="E477" s="295"/>
      <c r="F477" s="295"/>
    </row>
    <row r="478" spans="1:6" ht="12.75" customHeight="1">
      <c r="A478" s="295"/>
      <c r="B478" s="295"/>
      <c r="C478" s="295"/>
      <c r="D478" s="295"/>
      <c r="E478" s="295"/>
      <c r="F478" s="295"/>
    </row>
    <row r="479" spans="1:6" ht="12.75" customHeight="1">
      <c r="A479" s="295"/>
      <c r="B479" s="295"/>
      <c r="C479" s="295"/>
      <c r="D479" s="295"/>
      <c r="E479" s="295"/>
      <c r="F479" s="295"/>
    </row>
    <row r="480" spans="1:6" ht="12.75" customHeight="1">
      <c r="A480" s="295"/>
      <c r="B480" s="295"/>
      <c r="C480" s="295"/>
      <c r="D480" s="295"/>
      <c r="E480" s="295"/>
      <c r="F480" s="295"/>
    </row>
    <row r="481" spans="1:6" ht="12.75" customHeight="1">
      <c r="A481" s="295"/>
      <c r="B481" s="295"/>
      <c r="C481" s="295"/>
      <c r="D481" s="295"/>
      <c r="E481" s="295"/>
      <c r="F481" s="295"/>
    </row>
    <row r="482" spans="1:6" ht="12.75" customHeight="1">
      <c r="A482" s="295"/>
      <c r="B482" s="295"/>
      <c r="C482" s="295"/>
      <c r="D482" s="295"/>
      <c r="E482" s="295"/>
      <c r="F482" s="295"/>
    </row>
  </sheetData>
  <mergeCells count="6">
    <mergeCell ref="B473:D473"/>
    <mergeCell ref="A6:F8"/>
    <mergeCell ref="A1:D2"/>
    <mergeCell ref="A9:F9"/>
    <mergeCell ref="E2:F2"/>
    <mergeCell ref="A3:F4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4"/>
    <outlinePr summaryBelow="0"/>
  </sheetPr>
  <dimension ref="A1:J50"/>
  <sheetViews>
    <sheetView showGridLine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3.375" style="261" customWidth="1"/>
    <col min="2" max="2" width="3.75390625" style="261" customWidth="1"/>
    <col min="3" max="3" width="56.75390625" style="261" customWidth="1"/>
    <col min="4" max="4" width="13.75390625" style="261" customWidth="1"/>
    <col min="5" max="5" width="12.125" style="261" customWidth="1"/>
    <col min="6" max="6" width="9.125" style="261" customWidth="1"/>
    <col min="7" max="7" width="13.125" style="261" bestFit="1" customWidth="1"/>
    <col min="8" max="16384" width="9.125" style="261" customWidth="1"/>
  </cols>
  <sheetData>
    <row r="1" spans="1:10" s="79" customFormat="1" ht="16.5" customHeight="1">
      <c r="A1" s="77"/>
      <c r="B1" s="78"/>
      <c r="C1" s="530" t="s">
        <v>76</v>
      </c>
      <c r="D1" s="530"/>
      <c r="E1" s="77"/>
      <c r="F1" s="77"/>
      <c r="G1" s="77"/>
      <c r="H1" s="77"/>
      <c r="I1" s="77"/>
      <c r="J1" s="77"/>
    </row>
    <row r="2" spans="1:10" s="79" customFormat="1" ht="12.75" customHeight="1">
      <c r="A2" s="80"/>
      <c r="B2" s="531" t="s">
        <v>520</v>
      </c>
      <c r="C2" s="531"/>
      <c r="D2" s="531"/>
      <c r="E2" s="77"/>
      <c r="F2" s="77"/>
      <c r="G2" s="77"/>
      <c r="H2" s="77"/>
      <c r="I2" s="77"/>
      <c r="J2" s="77"/>
    </row>
    <row r="3" spans="1:10" s="79" customFormat="1" ht="12.75" customHeight="1">
      <c r="A3" s="81"/>
      <c r="B3" s="518"/>
      <c r="C3" s="518"/>
      <c r="D3" s="518"/>
      <c r="E3" s="82"/>
      <c r="F3" s="82"/>
      <c r="G3" s="82"/>
      <c r="H3" s="82"/>
      <c r="I3" s="82"/>
      <c r="J3" s="82"/>
    </row>
    <row r="4" spans="1:10" s="79" customFormat="1" ht="12.75" customHeight="1">
      <c r="A4" s="81"/>
      <c r="B4" s="78"/>
      <c r="C4" s="78"/>
      <c r="D4" s="83"/>
      <c r="E4" s="84"/>
      <c r="F4" s="82"/>
      <c r="G4" s="84"/>
      <c r="H4" s="84"/>
      <c r="I4" s="82"/>
      <c r="J4" s="82"/>
    </row>
    <row r="5" spans="1:10" s="79" customFormat="1" ht="42.75" customHeight="1">
      <c r="A5" s="532" t="s">
        <v>521</v>
      </c>
      <c r="B5" s="532"/>
      <c r="C5" s="532"/>
      <c r="D5" s="532"/>
      <c r="E5" s="532"/>
      <c r="F5" s="77"/>
      <c r="G5" s="77"/>
      <c r="H5" s="77"/>
      <c r="I5" s="77"/>
      <c r="J5" s="77"/>
    </row>
    <row r="6" spans="1:10" s="86" customFormat="1" ht="12.75">
      <c r="A6" s="85"/>
      <c r="B6" s="85"/>
      <c r="C6" s="85"/>
      <c r="D6" s="85" t="s">
        <v>109</v>
      </c>
      <c r="E6" s="85"/>
      <c r="F6" s="85"/>
      <c r="G6" s="85"/>
      <c r="H6" s="85"/>
      <c r="I6" s="85"/>
      <c r="J6" s="85"/>
    </row>
    <row r="7" spans="1:5" ht="47.25">
      <c r="A7" s="270" t="s">
        <v>112</v>
      </c>
      <c r="B7" s="270" t="s">
        <v>113</v>
      </c>
      <c r="C7" s="271" t="s">
        <v>114</v>
      </c>
      <c r="D7" s="272" t="s">
        <v>519</v>
      </c>
      <c r="E7" s="272" t="s">
        <v>518</v>
      </c>
    </row>
    <row r="8" spans="1:5" ht="12.75">
      <c r="A8" s="262" t="s">
        <v>125</v>
      </c>
      <c r="B8" s="263" t="s">
        <v>126</v>
      </c>
      <c r="C8" s="87" t="s">
        <v>910</v>
      </c>
      <c r="D8" s="264">
        <v>31357961.53</v>
      </c>
      <c r="E8" s="264">
        <v>31161987.14</v>
      </c>
    </row>
    <row r="9" spans="1:5" ht="30.75" customHeight="1">
      <c r="A9" s="265" t="s">
        <v>125</v>
      </c>
      <c r="B9" s="265" t="s">
        <v>1073</v>
      </c>
      <c r="C9" s="265" t="s">
        <v>64</v>
      </c>
      <c r="D9" s="266">
        <v>908086.31</v>
      </c>
      <c r="E9" s="266">
        <v>902720.39</v>
      </c>
    </row>
    <row r="10" spans="1:5" ht="30.75" customHeight="1">
      <c r="A10" s="265" t="s">
        <v>125</v>
      </c>
      <c r="B10" s="265" t="s">
        <v>145</v>
      </c>
      <c r="C10" s="265" t="s">
        <v>67</v>
      </c>
      <c r="D10" s="266">
        <v>2478284</v>
      </c>
      <c r="E10" s="266">
        <v>2440110.35</v>
      </c>
    </row>
    <row r="11" spans="1:5" ht="41.25" customHeight="1">
      <c r="A11" s="265" t="s">
        <v>125</v>
      </c>
      <c r="B11" s="265" t="s">
        <v>151</v>
      </c>
      <c r="C11" s="265" t="s">
        <v>179</v>
      </c>
      <c r="D11" s="266">
        <v>21226141.71</v>
      </c>
      <c r="E11" s="266">
        <v>21088286.38</v>
      </c>
    </row>
    <row r="12" spans="1:5" ht="28.5" customHeight="1">
      <c r="A12" s="265" t="s">
        <v>125</v>
      </c>
      <c r="B12" s="265" t="s">
        <v>127</v>
      </c>
      <c r="C12" s="265" t="s">
        <v>128</v>
      </c>
      <c r="D12" s="266">
        <v>5567973.14</v>
      </c>
      <c r="E12" s="266">
        <v>5553484.78</v>
      </c>
    </row>
    <row r="13" spans="1:5" ht="14.25" customHeight="1">
      <c r="A13" s="265" t="s">
        <v>125</v>
      </c>
      <c r="B13" s="265" t="s">
        <v>1064</v>
      </c>
      <c r="C13" s="265" t="s">
        <v>586</v>
      </c>
      <c r="D13" s="266">
        <v>1000000</v>
      </c>
      <c r="E13" s="266">
        <v>1000000</v>
      </c>
    </row>
    <row r="14" spans="1:5" ht="12.75">
      <c r="A14" s="265" t="s">
        <v>125</v>
      </c>
      <c r="B14" s="265" t="s">
        <v>548</v>
      </c>
      <c r="C14" s="265" t="s">
        <v>549</v>
      </c>
      <c r="D14" s="266">
        <v>177476.37</v>
      </c>
      <c r="E14" s="266">
        <v>177385.24</v>
      </c>
    </row>
    <row r="15" spans="1:5" ht="15" customHeight="1">
      <c r="A15" s="262" t="s">
        <v>145</v>
      </c>
      <c r="B15" s="263" t="s">
        <v>126</v>
      </c>
      <c r="C15" s="88" t="s">
        <v>911</v>
      </c>
      <c r="D15" s="264">
        <v>162595</v>
      </c>
      <c r="E15" s="264">
        <v>128130</v>
      </c>
    </row>
    <row r="16" spans="1:5" ht="23.25" customHeight="1">
      <c r="A16" s="265" t="s">
        <v>145</v>
      </c>
      <c r="B16" s="265" t="s">
        <v>548</v>
      </c>
      <c r="C16" s="265" t="s">
        <v>553</v>
      </c>
      <c r="D16" s="266">
        <v>162595</v>
      </c>
      <c r="E16" s="266">
        <v>128130</v>
      </c>
    </row>
    <row r="17" spans="1:5" ht="12.75">
      <c r="A17" s="262" t="s">
        <v>151</v>
      </c>
      <c r="B17" s="263" t="s">
        <v>126</v>
      </c>
      <c r="C17" s="88" t="s">
        <v>912</v>
      </c>
      <c r="D17" s="264">
        <v>27312139.93</v>
      </c>
      <c r="E17" s="264">
        <v>16317088.93</v>
      </c>
    </row>
    <row r="18" spans="1:5" ht="12.75">
      <c r="A18" s="265" t="s">
        <v>151</v>
      </c>
      <c r="B18" s="265" t="s">
        <v>1012</v>
      </c>
      <c r="C18" s="265" t="s">
        <v>1013</v>
      </c>
      <c r="D18" s="266">
        <v>16686665.47</v>
      </c>
      <c r="E18" s="266">
        <v>5691614.47</v>
      </c>
    </row>
    <row r="19" spans="1:5" ht="12.75">
      <c r="A19" s="265" t="s">
        <v>151</v>
      </c>
      <c r="B19" s="265" t="s">
        <v>1028</v>
      </c>
      <c r="C19" s="265" t="s">
        <v>555</v>
      </c>
      <c r="D19" s="266">
        <v>7239000</v>
      </c>
      <c r="E19" s="266">
        <v>7239000</v>
      </c>
    </row>
    <row r="20" spans="1:5" ht="13.5" customHeight="1">
      <c r="A20" s="265" t="s">
        <v>151</v>
      </c>
      <c r="B20" s="265" t="s">
        <v>182</v>
      </c>
      <c r="C20" s="265" t="s">
        <v>1001</v>
      </c>
      <c r="D20" s="266">
        <v>3386474.46</v>
      </c>
      <c r="E20" s="266">
        <v>3386474.46</v>
      </c>
    </row>
    <row r="21" spans="1:5" ht="12.75">
      <c r="A21" s="262" t="s">
        <v>1012</v>
      </c>
      <c r="B21" s="263" t="s">
        <v>126</v>
      </c>
      <c r="C21" s="88" t="s">
        <v>913</v>
      </c>
      <c r="D21" s="264">
        <v>12902290.5</v>
      </c>
      <c r="E21" s="264">
        <v>12902121.92</v>
      </c>
    </row>
    <row r="22" spans="1:5" ht="12.75">
      <c r="A22" s="265" t="s">
        <v>1012</v>
      </c>
      <c r="B22" s="265" t="s">
        <v>1073</v>
      </c>
      <c r="C22" s="265" t="s">
        <v>482</v>
      </c>
      <c r="D22" s="266">
        <v>5303013.93</v>
      </c>
      <c r="E22" s="266">
        <v>5302953.93</v>
      </c>
    </row>
    <row r="23" spans="1:5" ht="11.25" customHeight="1">
      <c r="A23" s="265" t="s">
        <v>1012</v>
      </c>
      <c r="B23" s="265" t="s">
        <v>1012</v>
      </c>
      <c r="C23" s="265" t="s">
        <v>487</v>
      </c>
      <c r="D23" s="266">
        <v>7599276.57</v>
      </c>
      <c r="E23" s="266">
        <v>7599167.99</v>
      </c>
    </row>
    <row r="24" spans="1:5" ht="12.75">
      <c r="A24" s="262" t="s">
        <v>1064</v>
      </c>
      <c r="B24" s="263" t="s">
        <v>126</v>
      </c>
      <c r="C24" s="88" t="s">
        <v>914</v>
      </c>
      <c r="D24" s="264">
        <v>162277073.04</v>
      </c>
      <c r="E24" s="264">
        <v>158069626.04</v>
      </c>
    </row>
    <row r="25" spans="1:5" ht="12.75">
      <c r="A25" s="265" t="s">
        <v>1064</v>
      </c>
      <c r="B25" s="265" t="s">
        <v>125</v>
      </c>
      <c r="C25" s="265" t="s">
        <v>492</v>
      </c>
      <c r="D25" s="266">
        <v>21501462.42</v>
      </c>
      <c r="E25" s="266">
        <v>19685372.06</v>
      </c>
    </row>
    <row r="26" spans="1:5" ht="12.75">
      <c r="A26" s="265" t="s">
        <v>1064</v>
      </c>
      <c r="B26" s="265" t="s">
        <v>1073</v>
      </c>
      <c r="C26" s="265" t="s">
        <v>506</v>
      </c>
      <c r="D26" s="266">
        <v>121340501.71</v>
      </c>
      <c r="E26" s="266">
        <v>119501494.31</v>
      </c>
    </row>
    <row r="27" spans="1:5" ht="12.75">
      <c r="A27" s="265" t="s">
        <v>1064</v>
      </c>
      <c r="B27" s="265" t="s">
        <v>1064</v>
      </c>
      <c r="C27" s="265" t="s">
        <v>1065</v>
      </c>
      <c r="D27" s="266">
        <v>2518466.16</v>
      </c>
      <c r="E27" s="266">
        <v>2492253.58</v>
      </c>
    </row>
    <row r="28" spans="1:5" ht="12.75">
      <c r="A28" s="265" t="s">
        <v>1064</v>
      </c>
      <c r="B28" s="265" t="s">
        <v>1445</v>
      </c>
      <c r="C28" s="265" t="s">
        <v>948</v>
      </c>
      <c r="D28" s="266">
        <v>16916642.75</v>
      </c>
      <c r="E28" s="266">
        <v>16390506.09</v>
      </c>
    </row>
    <row r="29" spans="1:5" ht="15.75" customHeight="1">
      <c r="A29" s="262" t="s">
        <v>1028</v>
      </c>
      <c r="B29" s="263" t="s">
        <v>126</v>
      </c>
      <c r="C29" s="88" t="s">
        <v>915</v>
      </c>
      <c r="D29" s="264">
        <v>11691723.5</v>
      </c>
      <c r="E29" s="264">
        <v>11567102.53</v>
      </c>
    </row>
    <row r="30" spans="1:5" ht="12.75">
      <c r="A30" s="265" t="s">
        <v>1028</v>
      </c>
      <c r="B30" s="265" t="s">
        <v>125</v>
      </c>
      <c r="C30" s="265" t="s">
        <v>1029</v>
      </c>
      <c r="D30" s="266">
        <v>11691723.5</v>
      </c>
      <c r="E30" s="266">
        <v>11567102.53</v>
      </c>
    </row>
    <row r="31" spans="1:5" ht="12.75">
      <c r="A31" s="262" t="s">
        <v>1445</v>
      </c>
      <c r="B31" s="263" t="s">
        <v>126</v>
      </c>
      <c r="C31" s="88" t="s">
        <v>916</v>
      </c>
      <c r="D31" s="264">
        <v>60162312.86</v>
      </c>
      <c r="E31" s="264">
        <v>56559669.66</v>
      </c>
    </row>
    <row r="32" spans="1:5" ht="12.75">
      <c r="A32" s="265" t="s">
        <v>1445</v>
      </c>
      <c r="B32" s="265" t="s">
        <v>125</v>
      </c>
      <c r="C32" s="265" t="s">
        <v>1446</v>
      </c>
      <c r="D32" s="266">
        <v>35689105.72</v>
      </c>
      <c r="E32" s="266">
        <v>32572584.52</v>
      </c>
    </row>
    <row r="33" spans="1:5" ht="12.75">
      <c r="A33" s="265" t="s">
        <v>1445</v>
      </c>
      <c r="B33" s="265" t="s">
        <v>1073</v>
      </c>
      <c r="C33" s="265" t="s">
        <v>457</v>
      </c>
      <c r="D33" s="266">
        <v>15080096.53</v>
      </c>
      <c r="E33" s="266">
        <v>14621479</v>
      </c>
    </row>
    <row r="34" spans="1:5" ht="12.75" customHeight="1">
      <c r="A34" s="265" t="s">
        <v>1445</v>
      </c>
      <c r="B34" s="265" t="s">
        <v>145</v>
      </c>
      <c r="C34" s="265" t="s">
        <v>464</v>
      </c>
      <c r="D34" s="266">
        <v>685098.04</v>
      </c>
      <c r="E34" s="266">
        <v>685098.04</v>
      </c>
    </row>
    <row r="35" spans="1:5" ht="12.75">
      <c r="A35" s="265" t="s">
        <v>1445</v>
      </c>
      <c r="B35" s="265" t="s">
        <v>151</v>
      </c>
      <c r="C35" s="265" t="s">
        <v>465</v>
      </c>
      <c r="D35" s="266">
        <v>3026764.54</v>
      </c>
      <c r="E35" s="266">
        <v>3023033.54</v>
      </c>
    </row>
    <row r="36" spans="1:5" ht="12.75">
      <c r="A36" s="265" t="s">
        <v>1445</v>
      </c>
      <c r="B36" s="265" t="s">
        <v>1028</v>
      </c>
      <c r="C36" s="265" t="s">
        <v>466</v>
      </c>
      <c r="D36" s="266">
        <v>511760</v>
      </c>
      <c r="E36" s="266">
        <v>511115.54</v>
      </c>
    </row>
    <row r="37" spans="1:5" ht="15" customHeight="1">
      <c r="A37" s="265" t="s">
        <v>1445</v>
      </c>
      <c r="B37" s="265" t="s">
        <v>1004</v>
      </c>
      <c r="C37" s="265" t="s">
        <v>467</v>
      </c>
      <c r="D37" s="266">
        <v>5169488.03</v>
      </c>
      <c r="E37" s="266">
        <v>5146359.02</v>
      </c>
    </row>
    <row r="38" spans="1:5" ht="12.75">
      <c r="A38" s="262" t="s">
        <v>1004</v>
      </c>
      <c r="B38" s="263" t="s">
        <v>126</v>
      </c>
      <c r="C38" s="88" t="s">
        <v>917</v>
      </c>
      <c r="D38" s="264">
        <v>102858727.51</v>
      </c>
      <c r="E38" s="264">
        <v>98391798.97</v>
      </c>
    </row>
    <row r="39" spans="1:5" ht="12.75">
      <c r="A39" s="265" t="s">
        <v>1004</v>
      </c>
      <c r="B39" s="265" t="s">
        <v>125</v>
      </c>
      <c r="C39" s="265" t="s">
        <v>571</v>
      </c>
      <c r="D39" s="266">
        <v>276250.14</v>
      </c>
      <c r="E39" s="266">
        <v>274050.14</v>
      </c>
    </row>
    <row r="40" spans="1:5" ht="12.75">
      <c r="A40" s="265" t="s">
        <v>1004</v>
      </c>
      <c r="B40" s="265" t="s">
        <v>1073</v>
      </c>
      <c r="C40" s="265" t="s">
        <v>1074</v>
      </c>
      <c r="D40" s="266">
        <v>23112443.11</v>
      </c>
      <c r="E40" s="266">
        <v>23079059.06</v>
      </c>
    </row>
    <row r="41" spans="1:5" ht="12.75">
      <c r="A41" s="265" t="s">
        <v>1004</v>
      </c>
      <c r="B41" s="265" t="s">
        <v>145</v>
      </c>
      <c r="C41" s="265" t="s">
        <v>1005</v>
      </c>
      <c r="D41" s="266">
        <v>60784472.26</v>
      </c>
      <c r="E41" s="266">
        <v>56728191.53</v>
      </c>
    </row>
    <row r="42" spans="1:5" ht="12.75">
      <c r="A42" s="265" t="s">
        <v>1004</v>
      </c>
      <c r="B42" s="265" t="s">
        <v>151</v>
      </c>
      <c r="C42" s="265" t="s">
        <v>1435</v>
      </c>
      <c r="D42" s="266">
        <v>13970262</v>
      </c>
      <c r="E42" s="266">
        <v>13595198.24</v>
      </c>
    </row>
    <row r="43" spans="1:5" ht="16.5" customHeight="1">
      <c r="A43" s="265" t="s">
        <v>1004</v>
      </c>
      <c r="B43" s="265" t="s">
        <v>127</v>
      </c>
      <c r="C43" s="265" t="s">
        <v>1440</v>
      </c>
      <c r="D43" s="266">
        <v>4715300</v>
      </c>
      <c r="E43" s="266">
        <v>4715300</v>
      </c>
    </row>
    <row r="44" spans="1:5" ht="12.75">
      <c r="A44" s="262" t="s">
        <v>133</v>
      </c>
      <c r="B44" s="263" t="s">
        <v>126</v>
      </c>
      <c r="C44" s="88" t="s">
        <v>918</v>
      </c>
      <c r="D44" s="264">
        <v>43988409.69</v>
      </c>
      <c r="E44" s="264">
        <v>43717548.69</v>
      </c>
    </row>
    <row r="45" spans="1:5" ht="16.5" customHeight="1">
      <c r="A45" s="265" t="s">
        <v>133</v>
      </c>
      <c r="B45" s="265" t="s">
        <v>125</v>
      </c>
      <c r="C45" s="265" t="s">
        <v>134</v>
      </c>
      <c r="D45" s="266">
        <v>32784395</v>
      </c>
      <c r="E45" s="266">
        <v>32513534</v>
      </c>
    </row>
    <row r="46" spans="1:5" ht="12.75" customHeight="1">
      <c r="A46" s="265" t="s">
        <v>133</v>
      </c>
      <c r="B46" s="265" t="s">
        <v>145</v>
      </c>
      <c r="C46" s="265" t="s">
        <v>146</v>
      </c>
      <c r="D46" s="266">
        <v>750300</v>
      </c>
      <c r="E46" s="266">
        <v>750300</v>
      </c>
    </row>
    <row r="47" spans="1:5" ht="12.75">
      <c r="A47" s="265" t="s">
        <v>133</v>
      </c>
      <c r="B47" s="265" t="s">
        <v>151</v>
      </c>
      <c r="C47" s="265" t="s">
        <v>152</v>
      </c>
      <c r="D47" s="266">
        <v>10453714.69</v>
      </c>
      <c r="E47" s="266">
        <v>10453714.69</v>
      </c>
    </row>
    <row r="48" spans="1:5" ht="13.5">
      <c r="A48" s="267" t="s">
        <v>126</v>
      </c>
      <c r="B48" s="268"/>
      <c r="C48" s="268"/>
      <c r="D48" s="269">
        <v>452713233.56</v>
      </c>
      <c r="E48" s="269">
        <v>428815073.88</v>
      </c>
    </row>
    <row r="49" ht="12" customHeight="1">
      <c r="A49" s="260"/>
    </row>
    <row r="50" spans="1:3" ht="54" customHeight="1">
      <c r="A50" s="260"/>
      <c r="C50" s="300" t="s">
        <v>222</v>
      </c>
    </row>
  </sheetData>
  <mergeCells count="4">
    <mergeCell ref="C1:D1"/>
    <mergeCell ref="B2:D2"/>
    <mergeCell ref="B3:D3"/>
    <mergeCell ref="A5:E5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  <outlinePr summaryBelow="0"/>
  </sheetPr>
  <dimension ref="A1:L503"/>
  <sheetViews>
    <sheetView showGridLines="0" view="pageBreakPreview" zoomScaleSheetLayoutView="100" workbookViewId="0" topLeftCell="D1">
      <selection activeCell="K15" sqref="K15"/>
    </sheetView>
  </sheetViews>
  <sheetFormatPr defaultColWidth="9.00390625" defaultRowHeight="12.75" customHeight="1"/>
  <cols>
    <col min="1" max="1" width="6.75390625" style="243" customWidth="1"/>
    <col min="2" max="2" width="30.75390625" style="243" hidden="1" customWidth="1"/>
    <col min="3" max="4" width="6.75390625" style="243" customWidth="1"/>
    <col min="5" max="5" width="26.25390625" style="243" customWidth="1"/>
    <col min="6" max="6" width="8.875" style="243" customWidth="1"/>
    <col min="7" max="7" width="32.25390625" style="243" customWidth="1"/>
    <col min="8" max="8" width="6.75390625" style="243" customWidth="1"/>
    <col min="9" max="9" width="23.875" style="243" customWidth="1"/>
    <col min="10" max="10" width="16.25390625" style="243" customWidth="1"/>
    <col min="11" max="11" width="17.125" style="243" customWidth="1"/>
    <col min="12" max="12" width="15.375" style="86" hidden="1" customWidth="1"/>
    <col min="13" max="16384" width="9.125" style="86" customWidth="1"/>
  </cols>
  <sheetData>
    <row r="1" spans="1:11" s="72" customFormat="1" ht="21.75" customHeight="1">
      <c r="A1" s="68"/>
      <c r="B1" s="68"/>
      <c r="C1" s="68"/>
      <c r="D1" s="69"/>
      <c r="E1" s="69"/>
      <c r="F1" s="69"/>
      <c r="G1" s="241"/>
      <c r="H1" s="71"/>
      <c r="I1" s="534" t="s">
        <v>602</v>
      </c>
      <c r="J1" s="534"/>
      <c r="K1" s="242"/>
    </row>
    <row r="2" spans="1:11" s="72" customFormat="1" ht="12.75" customHeight="1">
      <c r="A2" s="69"/>
      <c r="B2" s="69"/>
      <c r="C2" s="69"/>
      <c r="D2" s="69"/>
      <c r="E2" s="69"/>
      <c r="F2" s="69"/>
      <c r="G2" s="534" t="s">
        <v>522</v>
      </c>
      <c r="H2" s="534"/>
      <c r="I2" s="534"/>
      <c r="J2" s="534"/>
      <c r="K2" s="242"/>
    </row>
    <row r="3" spans="1:11" s="72" customFormat="1" ht="12.75" customHeight="1">
      <c r="A3" s="74"/>
      <c r="B3" s="75"/>
      <c r="C3" s="75"/>
      <c r="D3" s="75"/>
      <c r="E3" s="75"/>
      <c r="F3" s="75"/>
      <c r="G3" s="241"/>
      <c r="H3" s="533"/>
      <c r="I3" s="533"/>
      <c r="J3" s="533"/>
      <c r="K3" s="242"/>
    </row>
    <row r="4" spans="1:11" s="72" customFormat="1" ht="12.75" customHeight="1">
      <c r="A4" s="74"/>
      <c r="B4" s="75"/>
      <c r="C4" s="75"/>
      <c r="D4" s="75"/>
      <c r="E4" s="76"/>
      <c r="F4" s="75"/>
      <c r="G4" s="76"/>
      <c r="H4" s="76"/>
      <c r="I4" s="75"/>
      <c r="J4" s="75"/>
      <c r="K4" s="242"/>
    </row>
    <row r="5" spans="1:11" s="72" customFormat="1" ht="12.75" customHeight="1">
      <c r="A5" s="535" t="s">
        <v>531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</row>
    <row r="6" spans="1:11" s="72" customFormat="1" ht="23.25" customHeight="1">
      <c r="A6" s="535" t="s">
        <v>523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8" ht="12.75">
      <c r="A8" s="243" t="s">
        <v>109</v>
      </c>
    </row>
    <row r="9" spans="1:12" ht="38.25">
      <c r="A9" s="273" t="s">
        <v>110</v>
      </c>
      <c r="B9" s="273" t="s">
        <v>111</v>
      </c>
      <c r="C9" s="273" t="s">
        <v>112</v>
      </c>
      <c r="D9" s="273" t="s">
        <v>113</v>
      </c>
      <c r="E9" s="273" t="s">
        <v>114</v>
      </c>
      <c r="F9" s="273" t="s">
        <v>115</v>
      </c>
      <c r="G9" s="273" t="s">
        <v>116</v>
      </c>
      <c r="H9" s="273" t="s">
        <v>117</v>
      </c>
      <c r="I9" s="273" t="s">
        <v>118</v>
      </c>
      <c r="J9" s="273" t="s">
        <v>519</v>
      </c>
      <c r="K9" s="273" t="s">
        <v>518</v>
      </c>
      <c r="L9" s="244" t="s">
        <v>514</v>
      </c>
    </row>
    <row r="10" spans="1:12" ht="12.75">
      <c r="A10" s="273" t="s">
        <v>896</v>
      </c>
      <c r="B10" s="273"/>
      <c r="C10" s="273" t="s">
        <v>885</v>
      </c>
      <c r="D10" s="273" t="s">
        <v>888</v>
      </c>
      <c r="E10" s="273" t="s">
        <v>897</v>
      </c>
      <c r="F10" s="273" t="s">
        <v>898</v>
      </c>
      <c r="G10" s="273" t="s">
        <v>119</v>
      </c>
      <c r="H10" s="273" t="s">
        <v>120</v>
      </c>
      <c r="I10" s="273" t="s">
        <v>121</v>
      </c>
      <c r="J10" s="273" t="s">
        <v>122</v>
      </c>
      <c r="K10" s="273" t="s">
        <v>1004</v>
      </c>
      <c r="L10" s="240"/>
    </row>
    <row r="11" spans="1:12" s="248" customFormat="1" ht="25.5" customHeight="1">
      <c r="A11" s="245" t="s">
        <v>123</v>
      </c>
      <c r="B11" s="538" t="s">
        <v>124</v>
      </c>
      <c r="C11" s="515"/>
      <c r="D11" s="515"/>
      <c r="E11" s="515"/>
      <c r="F11" s="515"/>
      <c r="G11" s="515"/>
      <c r="H11" s="515"/>
      <c r="I11" s="515"/>
      <c r="J11" s="246">
        <v>49556382.83</v>
      </c>
      <c r="K11" s="246">
        <v>49271033.47</v>
      </c>
      <c r="L11" s="247">
        <v>49271033.47</v>
      </c>
    </row>
    <row r="12" spans="1:12" s="248" customFormat="1" ht="47.25">
      <c r="A12" s="245" t="s">
        <v>123</v>
      </c>
      <c r="B12" s="249" t="s">
        <v>124</v>
      </c>
      <c r="C12" s="249" t="s">
        <v>125</v>
      </c>
      <c r="D12" s="249" t="s">
        <v>126</v>
      </c>
      <c r="E12" s="249" t="s">
        <v>126</v>
      </c>
      <c r="F12" s="245" t="s">
        <v>126</v>
      </c>
      <c r="G12" s="249" t="s">
        <v>126</v>
      </c>
      <c r="H12" s="245" t="s">
        <v>126</v>
      </c>
      <c r="I12" s="249" t="s">
        <v>126</v>
      </c>
      <c r="J12" s="246">
        <v>5567973.14</v>
      </c>
      <c r="K12" s="246">
        <v>5553484.78</v>
      </c>
      <c r="L12" s="247">
        <v>5553484.78</v>
      </c>
    </row>
    <row r="13" spans="1:12" s="248" customFormat="1" ht="47.25">
      <c r="A13" s="245" t="s">
        <v>123</v>
      </c>
      <c r="B13" s="249" t="s">
        <v>124</v>
      </c>
      <c r="C13" s="249" t="s">
        <v>125</v>
      </c>
      <c r="D13" s="249" t="s">
        <v>127</v>
      </c>
      <c r="E13" s="249" t="s">
        <v>126</v>
      </c>
      <c r="F13" s="245" t="s">
        <v>126</v>
      </c>
      <c r="G13" s="249" t="s">
        <v>126</v>
      </c>
      <c r="H13" s="245" t="s">
        <v>126</v>
      </c>
      <c r="I13" s="249" t="s">
        <v>126</v>
      </c>
      <c r="J13" s="246">
        <v>5567973.14</v>
      </c>
      <c r="K13" s="246">
        <v>5553484.78</v>
      </c>
      <c r="L13" s="247">
        <v>5553484.78</v>
      </c>
    </row>
    <row r="14" spans="1:12" s="248" customFormat="1" ht="126">
      <c r="A14" s="245" t="s">
        <v>123</v>
      </c>
      <c r="B14" s="249" t="s">
        <v>124</v>
      </c>
      <c r="C14" s="249" t="s">
        <v>125</v>
      </c>
      <c r="D14" s="249" t="s">
        <v>127</v>
      </c>
      <c r="E14" s="249" t="s">
        <v>128</v>
      </c>
      <c r="F14" s="245" t="s">
        <v>129</v>
      </c>
      <c r="G14" s="249" t="s">
        <v>130</v>
      </c>
      <c r="H14" s="245" t="s">
        <v>126</v>
      </c>
      <c r="I14" s="249" t="s">
        <v>126</v>
      </c>
      <c r="J14" s="246">
        <v>5567973.14</v>
      </c>
      <c r="K14" s="246">
        <v>5553484.78</v>
      </c>
      <c r="L14" s="247">
        <v>5553484.78</v>
      </c>
    </row>
    <row r="15" spans="1:12" s="248" customFormat="1" ht="110.25">
      <c r="A15" s="250" t="s">
        <v>123</v>
      </c>
      <c r="B15" s="251" t="s">
        <v>124</v>
      </c>
      <c r="C15" s="251" t="s">
        <v>125</v>
      </c>
      <c r="D15" s="251" t="s">
        <v>127</v>
      </c>
      <c r="E15" s="251" t="s">
        <v>128</v>
      </c>
      <c r="F15" s="250" t="s">
        <v>129</v>
      </c>
      <c r="G15" s="251" t="s">
        <v>130</v>
      </c>
      <c r="H15" s="250" t="s">
        <v>131</v>
      </c>
      <c r="I15" s="251" t="s">
        <v>132</v>
      </c>
      <c r="J15" s="252">
        <v>5567973.14</v>
      </c>
      <c r="K15" s="252">
        <v>5553484.78</v>
      </c>
      <c r="L15" s="253">
        <v>5553484.78</v>
      </c>
    </row>
    <row r="16" spans="1:12" s="248" customFormat="1" ht="47.25">
      <c r="A16" s="245" t="s">
        <v>123</v>
      </c>
      <c r="B16" s="249" t="s">
        <v>124</v>
      </c>
      <c r="C16" s="249" t="s">
        <v>133</v>
      </c>
      <c r="D16" s="249" t="s">
        <v>126</v>
      </c>
      <c r="E16" s="249" t="s">
        <v>126</v>
      </c>
      <c r="F16" s="245" t="s">
        <v>126</v>
      </c>
      <c r="G16" s="249" t="s">
        <v>126</v>
      </c>
      <c r="H16" s="245" t="s">
        <v>126</v>
      </c>
      <c r="I16" s="249" t="s">
        <v>126</v>
      </c>
      <c r="J16" s="246">
        <v>43988409.69</v>
      </c>
      <c r="K16" s="246">
        <v>43717548.69</v>
      </c>
      <c r="L16" s="247">
        <v>43717548.69</v>
      </c>
    </row>
    <row r="17" spans="1:12" s="248" customFormat="1" ht="47.25">
      <c r="A17" s="245" t="s">
        <v>123</v>
      </c>
      <c r="B17" s="249" t="s">
        <v>124</v>
      </c>
      <c r="C17" s="249" t="s">
        <v>133</v>
      </c>
      <c r="D17" s="249" t="s">
        <v>125</v>
      </c>
      <c r="E17" s="249" t="s">
        <v>126</v>
      </c>
      <c r="F17" s="245" t="s">
        <v>126</v>
      </c>
      <c r="G17" s="249" t="s">
        <v>126</v>
      </c>
      <c r="H17" s="245" t="s">
        <v>126</v>
      </c>
      <c r="I17" s="249" t="s">
        <v>126</v>
      </c>
      <c r="J17" s="246">
        <v>32784395</v>
      </c>
      <c r="K17" s="246">
        <v>32513534</v>
      </c>
      <c r="L17" s="247">
        <v>32513534</v>
      </c>
    </row>
    <row r="18" spans="1:12" s="248" customFormat="1" ht="78.75">
      <c r="A18" s="245" t="s">
        <v>123</v>
      </c>
      <c r="B18" s="249" t="s">
        <v>124</v>
      </c>
      <c r="C18" s="249" t="s">
        <v>133</v>
      </c>
      <c r="D18" s="249" t="s">
        <v>125</v>
      </c>
      <c r="E18" s="249" t="s">
        <v>134</v>
      </c>
      <c r="F18" s="245" t="s">
        <v>135</v>
      </c>
      <c r="G18" s="249" t="s">
        <v>136</v>
      </c>
      <c r="H18" s="245" t="s">
        <v>126</v>
      </c>
      <c r="I18" s="249" t="s">
        <v>126</v>
      </c>
      <c r="J18" s="246">
        <v>8856400</v>
      </c>
      <c r="K18" s="246">
        <v>8856400</v>
      </c>
      <c r="L18" s="247">
        <v>8856400</v>
      </c>
    </row>
    <row r="19" spans="1:12" s="248" customFormat="1" ht="78.75">
      <c r="A19" s="250" t="s">
        <v>123</v>
      </c>
      <c r="B19" s="251" t="s">
        <v>124</v>
      </c>
      <c r="C19" s="251" t="s">
        <v>133</v>
      </c>
      <c r="D19" s="251" t="s">
        <v>125</v>
      </c>
      <c r="E19" s="251" t="s">
        <v>134</v>
      </c>
      <c r="F19" s="250" t="s">
        <v>135</v>
      </c>
      <c r="G19" s="251" t="s">
        <v>136</v>
      </c>
      <c r="H19" s="250" t="s">
        <v>137</v>
      </c>
      <c r="I19" s="251" t="s">
        <v>138</v>
      </c>
      <c r="J19" s="252">
        <v>8856400</v>
      </c>
      <c r="K19" s="252">
        <v>8856400</v>
      </c>
      <c r="L19" s="253">
        <v>8856400</v>
      </c>
    </row>
    <row r="20" spans="1:12" s="248" customFormat="1" ht="78.75">
      <c r="A20" s="245" t="s">
        <v>123</v>
      </c>
      <c r="B20" s="249" t="s">
        <v>124</v>
      </c>
      <c r="C20" s="249" t="s">
        <v>133</v>
      </c>
      <c r="D20" s="249" t="s">
        <v>125</v>
      </c>
      <c r="E20" s="249" t="s">
        <v>134</v>
      </c>
      <c r="F20" s="245" t="s">
        <v>139</v>
      </c>
      <c r="G20" s="249" t="s">
        <v>140</v>
      </c>
      <c r="H20" s="245" t="s">
        <v>126</v>
      </c>
      <c r="I20" s="249" t="s">
        <v>126</v>
      </c>
      <c r="J20" s="246">
        <v>12465000</v>
      </c>
      <c r="K20" s="246">
        <v>12194139</v>
      </c>
      <c r="L20" s="247">
        <v>12194139</v>
      </c>
    </row>
    <row r="21" spans="1:12" s="248" customFormat="1" ht="78.75">
      <c r="A21" s="250" t="s">
        <v>123</v>
      </c>
      <c r="B21" s="251" t="s">
        <v>124</v>
      </c>
      <c r="C21" s="251" t="s">
        <v>133</v>
      </c>
      <c r="D21" s="251" t="s">
        <v>125</v>
      </c>
      <c r="E21" s="251" t="s">
        <v>134</v>
      </c>
      <c r="F21" s="250" t="s">
        <v>139</v>
      </c>
      <c r="G21" s="251" t="s">
        <v>140</v>
      </c>
      <c r="H21" s="250" t="s">
        <v>137</v>
      </c>
      <c r="I21" s="251" t="s">
        <v>138</v>
      </c>
      <c r="J21" s="252">
        <v>12465000</v>
      </c>
      <c r="K21" s="252">
        <v>12194139</v>
      </c>
      <c r="L21" s="253">
        <v>12194139</v>
      </c>
    </row>
    <row r="22" spans="1:12" s="248" customFormat="1" ht="78.75">
      <c r="A22" s="245" t="s">
        <v>123</v>
      </c>
      <c r="B22" s="249" t="s">
        <v>124</v>
      </c>
      <c r="C22" s="249" t="s">
        <v>133</v>
      </c>
      <c r="D22" s="249" t="s">
        <v>125</v>
      </c>
      <c r="E22" s="249" t="s">
        <v>134</v>
      </c>
      <c r="F22" s="245" t="s">
        <v>141</v>
      </c>
      <c r="G22" s="249" t="s">
        <v>142</v>
      </c>
      <c r="H22" s="245" t="s">
        <v>126</v>
      </c>
      <c r="I22" s="249" t="s">
        <v>126</v>
      </c>
      <c r="J22" s="246">
        <v>11462995</v>
      </c>
      <c r="K22" s="246">
        <v>11462995</v>
      </c>
      <c r="L22" s="247">
        <v>11462995</v>
      </c>
    </row>
    <row r="23" spans="1:12" s="248" customFormat="1" ht="78.75">
      <c r="A23" s="250" t="s">
        <v>123</v>
      </c>
      <c r="B23" s="251" t="s">
        <v>124</v>
      </c>
      <c r="C23" s="251" t="s">
        <v>133</v>
      </c>
      <c r="D23" s="251" t="s">
        <v>125</v>
      </c>
      <c r="E23" s="251" t="s">
        <v>134</v>
      </c>
      <c r="F23" s="250" t="s">
        <v>141</v>
      </c>
      <c r="G23" s="251" t="s">
        <v>142</v>
      </c>
      <c r="H23" s="250" t="s">
        <v>143</v>
      </c>
      <c r="I23" s="251" t="s">
        <v>144</v>
      </c>
      <c r="J23" s="252">
        <v>11462995</v>
      </c>
      <c r="K23" s="252">
        <v>11462995</v>
      </c>
      <c r="L23" s="253">
        <v>11462995</v>
      </c>
    </row>
    <row r="24" spans="1:12" s="248" customFormat="1" ht="47.25">
      <c r="A24" s="245" t="s">
        <v>123</v>
      </c>
      <c r="B24" s="249" t="s">
        <v>124</v>
      </c>
      <c r="C24" s="249" t="s">
        <v>133</v>
      </c>
      <c r="D24" s="249" t="s">
        <v>145</v>
      </c>
      <c r="E24" s="249" t="s">
        <v>126</v>
      </c>
      <c r="F24" s="245" t="s">
        <v>126</v>
      </c>
      <c r="G24" s="249" t="s">
        <v>126</v>
      </c>
      <c r="H24" s="245" t="s">
        <v>126</v>
      </c>
      <c r="I24" s="249" t="s">
        <v>126</v>
      </c>
      <c r="J24" s="246">
        <v>750300</v>
      </c>
      <c r="K24" s="246">
        <v>750300</v>
      </c>
      <c r="L24" s="247">
        <v>750300</v>
      </c>
    </row>
    <row r="25" spans="1:12" s="248" customFormat="1" ht="78.75">
      <c r="A25" s="245" t="s">
        <v>123</v>
      </c>
      <c r="B25" s="249" t="s">
        <v>124</v>
      </c>
      <c r="C25" s="249" t="s">
        <v>133</v>
      </c>
      <c r="D25" s="249" t="s">
        <v>145</v>
      </c>
      <c r="E25" s="249" t="s">
        <v>146</v>
      </c>
      <c r="F25" s="245" t="s">
        <v>147</v>
      </c>
      <c r="G25" s="249" t="s">
        <v>148</v>
      </c>
      <c r="H25" s="245" t="s">
        <v>126</v>
      </c>
      <c r="I25" s="249" t="s">
        <v>126</v>
      </c>
      <c r="J25" s="246">
        <v>750300</v>
      </c>
      <c r="K25" s="246">
        <v>750300</v>
      </c>
      <c r="L25" s="247">
        <v>750300</v>
      </c>
    </row>
    <row r="26" spans="1:12" s="248" customFormat="1" ht="78.75">
      <c r="A26" s="250" t="s">
        <v>123</v>
      </c>
      <c r="B26" s="251" t="s">
        <v>124</v>
      </c>
      <c r="C26" s="251" t="s">
        <v>133</v>
      </c>
      <c r="D26" s="251" t="s">
        <v>145</v>
      </c>
      <c r="E26" s="251" t="s">
        <v>146</v>
      </c>
      <c r="F26" s="250" t="s">
        <v>147</v>
      </c>
      <c r="G26" s="251" t="s">
        <v>148</v>
      </c>
      <c r="H26" s="250" t="s">
        <v>149</v>
      </c>
      <c r="I26" s="251" t="s">
        <v>150</v>
      </c>
      <c r="J26" s="252">
        <v>750300</v>
      </c>
      <c r="K26" s="252">
        <v>750300</v>
      </c>
      <c r="L26" s="253">
        <v>750300</v>
      </c>
    </row>
    <row r="27" spans="1:12" s="248" customFormat="1" ht="47.25">
      <c r="A27" s="245" t="s">
        <v>123</v>
      </c>
      <c r="B27" s="249" t="s">
        <v>124</v>
      </c>
      <c r="C27" s="249" t="s">
        <v>133</v>
      </c>
      <c r="D27" s="249" t="s">
        <v>151</v>
      </c>
      <c r="E27" s="249" t="s">
        <v>126</v>
      </c>
      <c r="F27" s="245" t="s">
        <v>126</v>
      </c>
      <c r="G27" s="249" t="s">
        <v>126</v>
      </c>
      <c r="H27" s="245" t="s">
        <v>126</v>
      </c>
      <c r="I27" s="249" t="s">
        <v>126</v>
      </c>
      <c r="J27" s="246">
        <v>10453714.69</v>
      </c>
      <c r="K27" s="246">
        <v>10453714.69</v>
      </c>
      <c r="L27" s="247">
        <v>10453714.69</v>
      </c>
    </row>
    <row r="28" spans="1:12" s="248" customFormat="1" ht="63">
      <c r="A28" s="245" t="s">
        <v>123</v>
      </c>
      <c r="B28" s="249" t="s">
        <v>124</v>
      </c>
      <c r="C28" s="249" t="s">
        <v>133</v>
      </c>
      <c r="D28" s="249" t="s">
        <v>151</v>
      </c>
      <c r="E28" s="249" t="s">
        <v>152</v>
      </c>
      <c r="F28" s="245" t="s">
        <v>153</v>
      </c>
      <c r="G28" s="249" t="s">
        <v>154</v>
      </c>
      <c r="H28" s="245" t="s">
        <v>126</v>
      </c>
      <c r="I28" s="249" t="s">
        <v>126</v>
      </c>
      <c r="J28" s="246">
        <v>4872900</v>
      </c>
      <c r="K28" s="246">
        <v>4872900</v>
      </c>
      <c r="L28" s="247">
        <v>4872900</v>
      </c>
    </row>
    <row r="29" spans="1:12" s="248" customFormat="1" ht="63">
      <c r="A29" s="250" t="s">
        <v>123</v>
      </c>
      <c r="B29" s="251" t="s">
        <v>124</v>
      </c>
      <c r="C29" s="251" t="s">
        <v>133</v>
      </c>
      <c r="D29" s="251" t="s">
        <v>151</v>
      </c>
      <c r="E29" s="251" t="s">
        <v>152</v>
      </c>
      <c r="F29" s="250" t="s">
        <v>153</v>
      </c>
      <c r="G29" s="251" t="s">
        <v>154</v>
      </c>
      <c r="H29" s="250" t="s">
        <v>155</v>
      </c>
      <c r="I29" s="251" t="s">
        <v>152</v>
      </c>
      <c r="J29" s="252">
        <v>4872900</v>
      </c>
      <c r="K29" s="252">
        <v>4872900</v>
      </c>
      <c r="L29" s="253">
        <v>4872900</v>
      </c>
    </row>
    <row r="30" spans="1:12" s="248" customFormat="1" ht="63">
      <c r="A30" s="245" t="s">
        <v>123</v>
      </c>
      <c r="B30" s="249" t="s">
        <v>124</v>
      </c>
      <c r="C30" s="249" t="s">
        <v>133</v>
      </c>
      <c r="D30" s="249" t="s">
        <v>151</v>
      </c>
      <c r="E30" s="249" t="s">
        <v>152</v>
      </c>
      <c r="F30" s="245" t="s">
        <v>156</v>
      </c>
      <c r="G30" s="249" t="s">
        <v>157</v>
      </c>
      <c r="H30" s="245" t="s">
        <v>126</v>
      </c>
      <c r="I30" s="249" t="s">
        <v>126</v>
      </c>
      <c r="J30" s="246">
        <v>327100</v>
      </c>
      <c r="K30" s="246">
        <v>327100</v>
      </c>
      <c r="L30" s="247">
        <v>327100</v>
      </c>
    </row>
    <row r="31" spans="1:12" s="248" customFormat="1" ht="63">
      <c r="A31" s="250" t="s">
        <v>123</v>
      </c>
      <c r="B31" s="251" t="s">
        <v>124</v>
      </c>
      <c r="C31" s="251" t="s">
        <v>133</v>
      </c>
      <c r="D31" s="251" t="s">
        <v>151</v>
      </c>
      <c r="E31" s="251" t="s">
        <v>152</v>
      </c>
      <c r="F31" s="250" t="s">
        <v>156</v>
      </c>
      <c r="G31" s="251" t="s">
        <v>157</v>
      </c>
      <c r="H31" s="250" t="s">
        <v>155</v>
      </c>
      <c r="I31" s="251" t="s">
        <v>152</v>
      </c>
      <c r="J31" s="252">
        <v>327100</v>
      </c>
      <c r="K31" s="252">
        <v>327100</v>
      </c>
      <c r="L31" s="253">
        <v>327100</v>
      </c>
    </row>
    <row r="32" spans="1:12" s="248" customFormat="1" ht="126">
      <c r="A32" s="245" t="s">
        <v>123</v>
      </c>
      <c r="B32" s="249" t="s">
        <v>124</v>
      </c>
      <c r="C32" s="249" t="s">
        <v>133</v>
      </c>
      <c r="D32" s="249" t="s">
        <v>151</v>
      </c>
      <c r="E32" s="249" t="s">
        <v>152</v>
      </c>
      <c r="F32" s="245" t="s">
        <v>158</v>
      </c>
      <c r="G32" s="249" t="s">
        <v>159</v>
      </c>
      <c r="H32" s="245" t="s">
        <v>126</v>
      </c>
      <c r="I32" s="249" t="s">
        <v>126</v>
      </c>
      <c r="J32" s="246">
        <v>150000</v>
      </c>
      <c r="K32" s="246">
        <v>150000</v>
      </c>
      <c r="L32" s="247">
        <v>150000</v>
      </c>
    </row>
    <row r="33" spans="1:12" s="248" customFormat="1" ht="110.25">
      <c r="A33" s="250" t="s">
        <v>123</v>
      </c>
      <c r="B33" s="251" t="s">
        <v>124</v>
      </c>
      <c r="C33" s="251" t="s">
        <v>133</v>
      </c>
      <c r="D33" s="251" t="s">
        <v>151</v>
      </c>
      <c r="E33" s="251" t="s">
        <v>152</v>
      </c>
      <c r="F33" s="250" t="s">
        <v>158</v>
      </c>
      <c r="G33" s="251" t="s">
        <v>159</v>
      </c>
      <c r="H33" s="250" t="s">
        <v>155</v>
      </c>
      <c r="I33" s="251" t="s">
        <v>152</v>
      </c>
      <c r="J33" s="252">
        <v>150000</v>
      </c>
      <c r="K33" s="252">
        <v>150000</v>
      </c>
      <c r="L33" s="253">
        <v>150000</v>
      </c>
    </row>
    <row r="34" spans="1:12" s="248" customFormat="1" ht="63">
      <c r="A34" s="245" t="s">
        <v>123</v>
      </c>
      <c r="B34" s="249" t="s">
        <v>124</v>
      </c>
      <c r="C34" s="249" t="s">
        <v>133</v>
      </c>
      <c r="D34" s="249" t="s">
        <v>151</v>
      </c>
      <c r="E34" s="249" t="s">
        <v>152</v>
      </c>
      <c r="F34" s="245" t="s">
        <v>160</v>
      </c>
      <c r="G34" s="249" t="s">
        <v>161</v>
      </c>
      <c r="H34" s="245" t="s">
        <v>126</v>
      </c>
      <c r="I34" s="249" t="s">
        <v>126</v>
      </c>
      <c r="J34" s="246">
        <v>257648</v>
      </c>
      <c r="K34" s="246">
        <v>257648</v>
      </c>
      <c r="L34" s="247">
        <v>257648</v>
      </c>
    </row>
    <row r="35" spans="1:12" s="248" customFormat="1" ht="63">
      <c r="A35" s="250" t="s">
        <v>123</v>
      </c>
      <c r="B35" s="251" t="s">
        <v>124</v>
      </c>
      <c r="C35" s="251" t="s">
        <v>133</v>
      </c>
      <c r="D35" s="251" t="s">
        <v>151</v>
      </c>
      <c r="E35" s="251" t="s">
        <v>152</v>
      </c>
      <c r="F35" s="250" t="s">
        <v>160</v>
      </c>
      <c r="G35" s="251" t="s">
        <v>161</v>
      </c>
      <c r="H35" s="250" t="s">
        <v>155</v>
      </c>
      <c r="I35" s="251" t="s">
        <v>152</v>
      </c>
      <c r="J35" s="252">
        <v>257648</v>
      </c>
      <c r="K35" s="252">
        <v>257648</v>
      </c>
      <c r="L35" s="253">
        <v>257648</v>
      </c>
    </row>
    <row r="36" spans="1:12" s="248" customFormat="1" ht="173.25">
      <c r="A36" s="245" t="s">
        <v>123</v>
      </c>
      <c r="B36" s="249" t="s">
        <v>124</v>
      </c>
      <c r="C36" s="249" t="s">
        <v>133</v>
      </c>
      <c r="D36" s="249" t="s">
        <v>151</v>
      </c>
      <c r="E36" s="249" t="s">
        <v>152</v>
      </c>
      <c r="F36" s="245" t="s">
        <v>162</v>
      </c>
      <c r="G36" s="249" t="s">
        <v>163</v>
      </c>
      <c r="H36" s="245" t="s">
        <v>126</v>
      </c>
      <c r="I36" s="249" t="s">
        <v>126</v>
      </c>
      <c r="J36" s="246">
        <v>45000</v>
      </c>
      <c r="K36" s="246">
        <v>45000</v>
      </c>
      <c r="L36" s="247">
        <v>45000</v>
      </c>
    </row>
    <row r="37" spans="1:12" s="248" customFormat="1" ht="157.5">
      <c r="A37" s="250" t="s">
        <v>123</v>
      </c>
      <c r="B37" s="251" t="s">
        <v>124</v>
      </c>
      <c r="C37" s="251" t="s">
        <v>133</v>
      </c>
      <c r="D37" s="251" t="s">
        <v>151</v>
      </c>
      <c r="E37" s="251" t="s">
        <v>152</v>
      </c>
      <c r="F37" s="250" t="s">
        <v>162</v>
      </c>
      <c r="G37" s="251" t="s">
        <v>163</v>
      </c>
      <c r="H37" s="250" t="s">
        <v>164</v>
      </c>
      <c r="I37" s="251" t="s">
        <v>165</v>
      </c>
      <c r="J37" s="252">
        <v>45000</v>
      </c>
      <c r="K37" s="252">
        <v>45000</v>
      </c>
      <c r="L37" s="253">
        <v>45000</v>
      </c>
    </row>
    <row r="38" spans="1:12" s="248" customFormat="1" ht="189">
      <c r="A38" s="245" t="s">
        <v>123</v>
      </c>
      <c r="B38" s="249" t="s">
        <v>124</v>
      </c>
      <c r="C38" s="249" t="s">
        <v>133</v>
      </c>
      <c r="D38" s="249" t="s">
        <v>151</v>
      </c>
      <c r="E38" s="249" t="s">
        <v>152</v>
      </c>
      <c r="F38" s="245" t="s">
        <v>166</v>
      </c>
      <c r="G38" s="249" t="s">
        <v>167</v>
      </c>
      <c r="H38" s="245" t="s">
        <v>126</v>
      </c>
      <c r="I38" s="249" t="s">
        <v>126</v>
      </c>
      <c r="J38" s="246">
        <v>656471</v>
      </c>
      <c r="K38" s="246">
        <v>656471</v>
      </c>
      <c r="L38" s="247">
        <v>656471</v>
      </c>
    </row>
    <row r="39" spans="1:12" s="248" customFormat="1" ht="173.25">
      <c r="A39" s="250" t="s">
        <v>123</v>
      </c>
      <c r="B39" s="251" t="s">
        <v>124</v>
      </c>
      <c r="C39" s="251" t="s">
        <v>133</v>
      </c>
      <c r="D39" s="251" t="s">
        <v>151</v>
      </c>
      <c r="E39" s="251" t="s">
        <v>152</v>
      </c>
      <c r="F39" s="250" t="s">
        <v>166</v>
      </c>
      <c r="G39" s="251" t="s">
        <v>167</v>
      </c>
      <c r="H39" s="250" t="s">
        <v>155</v>
      </c>
      <c r="I39" s="251" t="s">
        <v>152</v>
      </c>
      <c r="J39" s="252">
        <v>656471</v>
      </c>
      <c r="K39" s="252">
        <v>656471</v>
      </c>
      <c r="L39" s="253">
        <v>656471</v>
      </c>
    </row>
    <row r="40" spans="1:12" s="248" customFormat="1" ht="94.5">
      <c r="A40" s="245" t="s">
        <v>123</v>
      </c>
      <c r="B40" s="249" t="s">
        <v>124</v>
      </c>
      <c r="C40" s="249" t="s">
        <v>133</v>
      </c>
      <c r="D40" s="249" t="s">
        <v>151</v>
      </c>
      <c r="E40" s="249" t="s">
        <v>152</v>
      </c>
      <c r="F40" s="245" t="s">
        <v>168</v>
      </c>
      <c r="G40" s="249" t="s">
        <v>169</v>
      </c>
      <c r="H40" s="245" t="s">
        <v>126</v>
      </c>
      <c r="I40" s="249" t="s">
        <v>126</v>
      </c>
      <c r="J40" s="246">
        <v>28400</v>
      </c>
      <c r="K40" s="246">
        <v>28400</v>
      </c>
      <c r="L40" s="247">
        <v>28400</v>
      </c>
    </row>
    <row r="41" spans="1:12" s="248" customFormat="1" ht="94.5">
      <c r="A41" s="250" t="s">
        <v>123</v>
      </c>
      <c r="B41" s="251" t="s">
        <v>124</v>
      </c>
      <c r="C41" s="251" t="s">
        <v>133</v>
      </c>
      <c r="D41" s="251" t="s">
        <v>151</v>
      </c>
      <c r="E41" s="251" t="s">
        <v>152</v>
      </c>
      <c r="F41" s="250" t="s">
        <v>168</v>
      </c>
      <c r="G41" s="251" t="s">
        <v>169</v>
      </c>
      <c r="H41" s="250" t="s">
        <v>155</v>
      </c>
      <c r="I41" s="251" t="s">
        <v>152</v>
      </c>
      <c r="J41" s="252">
        <v>28400</v>
      </c>
      <c r="K41" s="252">
        <v>28400</v>
      </c>
      <c r="L41" s="253">
        <v>28400</v>
      </c>
    </row>
    <row r="42" spans="1:12" s="248" customFormat="1" ht="78.75">
      <c r="A42" s="245" t="s">
        <v>123</v>
      </c>
      <c r="B42" s="249" t="s">
        <v>124</v>
      </c>
      <c r="C42" s="249" t="s">
        <v>133</v>
      </c>
      <c r="D42" s="249" t="s">
        <v>151</v>
      </c>
      <c r="E42" s="249" t="s">
        <v>152</v>
      </c>
      <c r="F42" s="245" t="s">
        <v>170</v>
      </c>
      <c r="G42" s="249" t="s">
        <v>171</v>
      </c>
      <c r="H42" s="245" t="s">
        <v>126</v>
      </c>
      <c r="I42" s="249" t="s">
        <v>126</v>
      </c>
      <c r="J42" s="246">
        <v>562455.69</v>
      </c>
      <c r="K42" s="246">
        <v>562455.69</v>
      </c>
      <c r="L42" s="247">
        <v>562455.69</v>
      </c>
    </row>
    <row r="43" spans="1:12" s="248" customFormat="1" ht="78.75">
      <c r="A43" s="250" t="s">
        <v>123</v>
      </c>
      <c r="B43" s="251" t="s">
        <v>124</v>
      </c>
      <c r="C43" s="251" t="s">
        <v>133</v>
      </c>
      <c r="D43" s="251" t="s">
        <v>151</v>
      </c>
      <c r="E43" s="251" t="s">
        <v>152</v>
      </c>
      <c r="F43" s="250" t="s">
        <v>170</v>
      </c>
      <c r="G43" s="251" t="s">
        <v>171</v>
      </c>
      <c r="H43" s="250" t="s">
        <v>155</v>
      </c>
      <c r="I43" s="251" t="s">
        <v>152</v>
      </c>
      <c r="J43" s="252">
        <v>562455.69</v>
      </c>
      <c r="K43" s="252">
        <v>562455.69</v>
      </c>
      <c r="L43" s="253">
        <v>562455.69</v>
      </c>
    </row>
    <row r="44" spans="1:12" s="248" customFormat="1" ht="157.5">
      <c r="A44" s="245" t="s">
        <v>123</v>
      </c>
      <c r="B44" s="249" t="s">
        <v>124</v>
      </c>
      <c r="C44" s="249" t="s">
        <v>133</v>
      </c>
      <c r="D44" s="249" t="s">
        <v>151</v>
      </c>
      <c r="E44" s="249" t="s">
        <v>152</v>
      </c>
      <c r="F44" s="245" t="s">
        <v>172</v>
      </c>
      <c r="G44" s="249" t="s">
        <v>173</v>
      </c>
      <c r="H44" s="245" t="s">
        <v>126</v>
      </c>
      <c r="I44" s="249" t="s">
        <v>126</v>
      </c>
      <c r="J44" s="246">
        <v>2760300</v>
      </c>
      <c r="K44" s="246">
        <v>2760300</v>
      </c>
      <c r="L44" s="247">
        <v>2760300</v>
      </c>
    </row>
    <row r="45" spans="1:12" s="248" customFormat="1" ht="141.75">
      <c r="A45" s="250" t="s">
        <v>123</v>
      </c>
      <c r="B45" s="251" t="s">
        <v>124</v>
      </c>
      <c r="C45" s="251" t="s">
        <v>133</v>
      </c>
      <c r="D45" s="251" t="s">
        <v>151</v>
      </c>
      <c r="E45" s="251" t="s">
        <v>152</v>
      </c>
      <c r="F45" s="250" t="s">
        <v>172</v>
      </c>
      <c r="G45" s="251" t="s">
        <v>173</v>
      </c>
      <c r="H45" s="250" t="s">
        <v>155</v>
      </c>
      <c r="I45" s="251" t="s">
        <v>152</v>
      </c>
      <c r="J45" s="252">
        <v>2760300</v>
      </c>
      <c r="K45" s="252">
        <v>2760300</v>
      </c>
      <c r="L45" s="253">
        <v>2760300</v>
      </c>
    </row>
    <row r="46" spans="1:12" s="248" customFormat="1" ht="157.5">
      <c r="A46" s="245" t="s">
        <v>123</v>
      </c>
      <c r="B46" s="249" t="s">
        <v>124</v>
      </c>
      <c r="C46" s="249" t="s">
        <v>133</v>
      </c>
      <c r="D46" s="249" t="s">
        <v>151</v>
      </c>
      <c r="E46" s="249" t="s">
        <v>152</v>
      </c>
      <c r="F46" s="245" t="s">
        <v>174</v>
      </c>
      <c r="G46" s="249" t="s">
        <v>175</v>
      </c>
      <c r="H46" s="245" t="s">
        <v>126</v>
      </c>
      <c r="I46" s="249" t="s">
        <v>126</v>
      </c>
      <c r="J46" s="246">
        <v>27882</v>
      </c>
      <c r="K46" s="246">
        <v>27882</v>
      </c>
      <c r="L46" s="247">
        <v>27882</v>
      </c>
    </row>
    <row r="47" spans="1:12" s="248" customFormat="1" ht="157.5">
      <c r="A47" s="250" t="s">
        <v>123</v>
      </c>
      <c r="B47" s="251" t="s">
        <v>124</v>
      </c>
      <c r="C47" s="251" t="s">
        <v>133</v>
      </c>
      <c r="D47" s="251" t="s">
        <v>151</v>
      </c>
      <c r="E47" s="251" t="s">
        <v>152</v>
      </c>
      <c r="F47" s="250" t="s">
        <v>174</v>
      </c>
      <c r="G47" s="251" t="s">
        <v>175</v>
      </c>
      <c r="H47" s="250" t="s">
        <v>155</v>
      </c>
      <c r="I47" s="251" t="s">
        <v>152</v>
      </c>
      <c r="J47" s="252">
        <v>27882</v>
      </c>
      <c r="K47" s="252">
        <v>27882</v>
      </c>
      <c r="L47" s="253">
        <v>27882</v>
      </c>
    </row>
    <row r="48" spans="1:12" s="248" customFormat="1" ht="78.75">
      <c r="A48" s="245" t="s">
        <v>123</v>
      </c>
      <c r="B48" s="249" t="s">
        <v>124</v>
      </c>
      <c r="C48" s="249" t="s">
        <v>133</v>
      </c>
      <c r="D48" s="249" t="s">
        <v>151</v>
      </c>
      <c r="E48" s="249" t="s">
        <v>152</v>
      </c>
      <c r="F48" s="245" t="s">
        <v>176</v>
      </c>
      <c r="G48" s="249" t="s">
        <v>177</v>
      </c>
      <c r="H48" s="245" t="s">
        <v>126</v>
      </c>
      <c r="I48" s="249" t="s">
        <v>126</v>
      </c>
      <c r="J48" s="246">
        <v>765558</v>
      </c>
      <c r="K48" s="246">
        <v>765558</v>
      </c>
      <c r="L48" s="247">
        <v>765558</v>
      </c>
    </row>
    <row r="49" spans="1:12" s="248" customFormat="1" ht="78.75">
      <c r="A49" s="250" t="s">
        <v>123</v>
      </c>
      <c r="B49" s="251" t="s">
        <v>124</v>
      </c>
      <c r="C49" s="251" t="s">
        <v>133</v>
      </c>
      <c r="D49" s="251" t="s">
        <v>151</v>
      </c>
      <c r="E49" s="251" t="s">
        <v>152</v>
      </c>
      <c r="F49" s="250" t="s">
        <v>176</v>
      </c>
      <c r="G49" s="251" t="s">
        <v>177</v>
      </c>
      <c r="H49" s="250" t="s">
        <v>155</v>
      </c>
      <c r="I49" s="251" t="s">
        <v>152</v>
      </c>
      <c r="J49" s="252">
        <v>765558</v>
      </c>
      <c r="K49" s="252">
        <v>765558</v>
      </c>
      <c r="L49" s="253">
        <v>765558</v>
      </c>
    </row>
    <row r="50" spans="1:12" s="248" customFormat="1" ht="25.5" customHeight="1">
      <c r="A50" s="245" t="s">
        <v>164</v>
      </c>
      <c r="B50" s="516" t="s">
        <v>178</v>
      </c>
      <c r="C50" s="516"/>
      <c r="D50" s="516"/>
      <c r="E50" s="516"/>
      <c r="F50" s="516"/>
      <c r="G50" s="516"/>
      <c r="H50" s="516"/>
      <c r="I50" s="516"/>
      <c r="J50" s="246">
        <v>4173346.75</v>
      </c>
      <c r="K50" s="246">
        <v>4170702.34</v>
      </c>
      <c r="L50" s="247">
        <v>4170702.34</v>
      </c>
    </row>
    <row r="51" spans="1:12" s="248" customFormat="1" ht="63">
      <c r="A51" s="245" t="s">
        <v>164</v>
      </c>
      <c r="B51" s="249" t="s">
        <v>178</v>
      </c>
      <c r="C51" s="249" t="s">
        <v>125</v>
      </c>
      <c r="D51" s="249" t="s">
        <v>126</v>
      </c>
      <c r="E51" s="249" t="s">
        <v>126</v>
      </c>
      <c r="F51" s="245" t="s">
        <v>126</v>
      </c>
      <c r="G51" s="249" t="s">
        <v>126</v>
      </c>
      <c r="H51" s="245" t="s">
        <v>126</v>
      </c>
      <c r="I51" s="249" t="s">
        <v>126</v>
      </c>
      <c r="J51" s="246">
        <v>3044584.33</v>
      </c>
      <c r="K51" s="246">
        <v>3041939.92</v>
      </c>
      <c r="L51" s="247">
        <v>3041939.92</v>
      </c>
    </row>
    <row r="52" spans="1:12" s="248" customFormat="1" ht="63">
      <c r="A52" s="245" t="s">
        <v>164</v>
      </c>
      <c r="B52" s="249" t="s">
        <v>178</v>
      </c>
      <c r="C52" s="249" t="s">
        <v>125</v>
      </c>
      <c r="D52" s="249" t="s">
        <v>151</v>
      </c>
      <c r="E52" s="249" t="s">
        <v>126</v>
      </c>
      <c r="F52" s="245" t="s">
        <v>126</v>
      </c>
      <c r="G52" s="249" t="s">
        <v>126</v>
      </c>
      <c r="H52" s="245" t="s">
        <v>126</v>
      </c>
      <c r="I52" s="249" t="s">
        <v>126</v>
      </c>
      <c r="J52" s="246">
        <v>3044584.33</v>
      </c>
      <c r="K52" s="246">
        <v>3041939.92</v>
      </c>
      <c r="L52" s="247">
        <v>3041939.92</v>
      </c>
    </row>
    <row r="53" spans="1:12" s="248" customFormat="1" ht="173.25">
      <c r="A53" s="245" t="s">
        <v>164</v>
      </c>
      <c r="B53" s="249" t="s">
        <v>178</v>
      </c>
      <c r="C53" s="249" t="s">
        <v>125</v>
      </c>
      <c r="D53" s="249" t="s">
        <v>151</v>
      </c>
      <c r="E53" s="249" t="s">
        <v>179</v>
      </c>
      <c r="F53" s="245" t="s">
        <v>180</v>
      </c>
      <c r="G53" s="249" t="s">
        <v>181</v>
      </c>
      <c r="H53" s="245" t="s">
        <v>126</v>
      </c>
      <c r="I53" s="249" t="s">
        <v>126</v>
      </c>
      <c r="J53" s="246">
        <v>3044584.33</v>
      </c>
      <c r="K53" s="246">
        <v>3041939.92</v>
      </c>
      <c r="L53" s="247">
        <v>3041939.92</v>
      </c>
    </row>
    <row r="54" spans="1:12" s="248" customFormat="1" ht="126">
      <c r="A54" s="250" t="s">
        <v>164</v>
      </c>
      <c r="B54" s="251" t="s">
        <v>178</v>
      </c>
      <c r="C54" s="251" t="s">
        <v>125</v>
      </c>
      <c r="D54" s="251" t="s">
        <v>151</v>
      </c>
      <c r="E54" s="251" t="s">
        <v>179</v>
      </c>
      <c r="F54" s="250" t="s">
        <v>180</v>
      </c>
      <c r="G54" s="251" t="s">
        <v>181</v>
      </c>
      <c r="H54" s="250" t="s">
        <v>131</v>
      </c>
      <c r="I54" s="251" t="s">
        <v>132</v>
      </c>
      <c r="J54" s="252">
        <v>3044584.33</v>
      </c>
      <c r="K54" s="252">
        <v>3041939.92</v>
      </c>
      <c r="L54" s="253">
        <v>3041939.92</v>
      </c>
    </row>
    <row r="55" spans="1:12" s="248" customFormat="1" ht="63">
      <c r="A55" s="245" t="s">
        <v>164</v>
      </c>
      <c r="B55" s="249" t="s">
        <v>178</v>
      </c>
      <c r="C55" s="249" t="s">
        <v>151</v>
      </c>
      <c r="D55" s="249" t="s">
        <v>126</v>
      </c>
      <c r="E55" s="249" t="s">
        <v>126</v>
      </c>
      <c r="F55" s="245" t="s">
        <v>126</v>
      </c>
      <c r="G55" s="249" t="s">
        <v>126</v>
      </c>
      <c r="H55" s="245" t="s">
        <v>126</v>
      </c>
      <c r="I55" s="249" t="s">
        <v>126</v>
      </c>
      <c r="J55" s="246">
        <v>564762.42</v>
      </c>
      <c r="K55" s="246">
        <v>564762.42</v>
      </c>
      <c r="L55" s="247">
        <v>564762.42</v>
      </c>
    </row>
    <row r="56" spans="1:12" s="248" customFormat="1" ht="63">
      <c r="A56" s="245" t="s">
        <v>164</v>
      </c>
      <c r="B56" s="249" t="s">
        <v>178</v>
      </c>
      <c r="C56" s="249" t="s">
        <v>151</v>
      </c>
      <c r="D56" s="249" t="s">
        <v>182</v>
      </c>
      <c r="E56" s="249" t="s">
        <v>126</v>
      </c>
      <c r="F56" s="245" t="s">
        <v>126</v>
      </c>
      <c r="G56" s="249" t="s">
        <v>126</v>
      </c>
      <c r="H56" s="245" t="s">
        <v>126</v>
      </c>
      <c r="I56" s="249" t="s">
        <v>126</v>
      </c>
      <c r="J56" s="246">
        <v>564762.42</v>
      </c>
      <c r="K56" s="246">
        <v>564762.42</v>
      </c>
      <c r="L56" s="247">
        <v>564762.42</v>
      </c>
    </row>
    <row r="57" spans="1:12" s="248" customFormat="1" ht="63">
      <c r="A57" s="245" t="s">
        <v>164</v>
      </c>
      <c r="B57" s="249" t="s">
        <v>178</v>
      </c>
      <c r="C57" s="249" t="s">
        <v>151</v>
      </c>
      <c r="D57" s="249" t="s">
        <v>182</v>
      </c>
      <c r="E57" s="249" t="s">
        <v>1001</v>
      </c>
      <c r="F57" s="245" t="s">
        <v>1002</v>
      </c>
      <c r="G57" s="249" t="s">
        <v>1003</v>
      </c>
      <c r="H57" s="245" t="s">
        <v>126</v>
      </c>
      <c r="I57" s="249" t="s">
        <v>126</v>
      </c>
      <c r="J57" s="246">
        <v>564762.42</v>
      </c>
      <c r="K57" s="246">
        <v>564762.42</v>
      </c>
      <c r="L57" s="247">
        <v>564762.42</v>
      </c>
    </row>
    <row r="58" spans="1:12" s="248" customFormat="1" ht="47.25">
      <c r="A58" s="250" t="s">
        <v>164</v>
      </c>
      <c r="B58" s="251" t="s">
        <v>178</v>
      </c>
      <c r="C58" s="251" t="s">
        <v>151</v>
      </c>
      <c r="D58" s="251" t="s">
        <v>182</v>
      </c>
      <c r="E58" s="251" t="s">
        <v>1001</v>
      </c>
      <c r="F58" s="250" t="s">
        <v>1002</v>
      </c>
      <c r="G58" s="251" t="s">
        <v>1003</v>
      </c>
      <c r="H58" s="250" t="s">
        <v>131</v>
      </c>
      <c r="I58" s="251" t="s">
        <v>132</v>
      </c>
      <c r="J58" s="252">
        <v>564762.42</v>
      </c>
      <c r="K58" s="252">
        <v>564762.42</v>
      </c>
      <c r="L58" s="253">
        <v>564762.42</v>
      </c>
    </row>
    <row r="59" spans="1:12" s="248" customFormat="1" ht="63">
      <c r="A59" s="245" t="s">
        <v>164</v>
      </c>
      <c r="B59" s="249" t="s">
        <v>178</v>
      </c>
      <c r="C59" s="249" t="s">
        <v>1004</v>
      </c>
      <c r="D59" s="249" t="s">
        <v>126</v>
      </c>
      <c r="E59" s="249" t="s">
        <v>126</v>
      </c>
      <c r="F59" s="245" t="s">
        <v>126</v>
      </c>
      <c r="G59" s="249" t="s">
        <v>126</v>
      </c>
      <c r="H59" s="245" t="s">
        <v>126</v>
      </c>
      <c r="I59" s="249" t="s">
        <v>126</v>
      </c>
      <c r="J59" s="246">
        <v>564000</v>
      </c>
      <c r="K59" s="246">
        <v>564000</v>
      </c>
      <c r="L59" s="247">
        <v>564000</v>
      </c>
    </row>
    <row r="60" spans="1:12" s="248" customFormat="1" ht="63">
      <c r="A60" s="245" t="s">
        <v>164</v>
      </c>
      <c r="B60" s="249" t="s">
        <v>178</v>
      </c>
      <c r="C60" s="249" t="s">
        <v>1004</v>
      </c>
      <c r="D60" s="249" t="s">
        <v>145</v>
      </c>
      <c r="E60" s="249" t="s">
        <v>126</v>
      </c>
      <c r="F60" s="245" t="s">
        <v>126</v>
      </c>
      <c r="G60" s="249" t="s">
        <v>126</v>
      </c>
      <c r="H60" s="245" t="s">
        <v>126</v>
      </c>
      <c r="I60" s="249" t="s">
        <v>126</v>
      </c>
      <c r="J60" s="246">
        <v>564000</v>
      </c>
      <c r="K60" s="246">
        <v>564000</v>
      </c>
      <c r="L60" s="247">
        <v>564000</v>
      </c>
    </row>
    <row r="61" spans="1:12" s="248" customFormat="1" ht="157.5">
      <c r="A61" s="245" t="s">
        <v>164</v>
      </c>
      <c r="B61" s="249" t="s">
        <v>178</v>
      </c>
      <c r="C61" s="249" t="s">
        <v>1004</v>
      </c>
      <c r="D61" s="249" t="s">
        <v>145</v>
      </c>
      <c r="E61" s="249" t="s">
        <v>1005</v>
      </c>
      <c r="F61" s="245" t="s">
        <v>1006</v>
      </c>
      <c r="G61" s="249" t="s">
        <v>1007</v>
      </c>
      <c r="H61" s="245" t="s">
        <v>126</v>
      </c>
      <c r="I61" s="249" t="s">
        <v>126</v>
      </c>
      <c r="J61" s="246">
        <v>564000</v>
      </c>
      <c r="K61" s="246">
        <v>564000</v>
      </c>
      <c r="L61" s="247">
        <v>564000</v>
      </c>
    </row>
    <row r="62" spans="1:12" s="248" customFormat="1" ht="141.75">
      <c r="A62" s="250" t="s">
        <v>164</v>
      </c>
      <c r="B62" s="251" t="s">
        <v>178</v>
      </c>
      <c r="C62" s="251" t="s">
        <v>1004</v>
      </c>
      <c r="D62" s="251" t="s">
        <v>145</v>
      </c>
      <c r="E62" s="251" t="s">
        <v>1005</v>
      </c>
      <c r="F62" s="250" t="s">
        <v>1006</v>
      </c>
      <c r="G62" s="251" t="s">
        <v>1007</v>
      </c>
      <c r="H62" s="250" t="s">
        <v>1008</v>
      </c>
      <c r="I62" s="251" t="s">
        <v>1009</v>
      </c>
      <c r="J62" s="252">
        <v>564000</v>
      </c>
      <c r="K62" s="252">
        <v>564000</v>
      </c>
      <c r="L62" s="253">
        <v>564000</v>
      </c>
    </row>
    <row r="63" spans="1:12" s="248" customFormat="1" ht="25.5" customHeight="1">
      <c r="A63" s="245" t="s">
        <v>1010</v>
      </c>
      <c r="B63" s="517" t="s">
        <v>1011</v>
      </c>
      <c r="C63" s="517"/>
      <c r="D63" s="517"/>
      <c r="E63" s="517"/>
      <c r="F63" s="517"/>
      <c r="G63" s="517"/>
      <c r="H63" s="517"/>
      <c r="I63" s="517"/>
      <c r="J63" s="246">
        <v>5772826.51</v>
      </c>
      <c r="K63" s="246">
        <v>5772826.51</v>
      </c>
      <c r="L63" s="247">
        <v>5772826.51</v>
      </c>
    </row>
    <row r="64" spans="1:12" s="248" customFormat="1" ht="47.25">
      <c r="A64" s="245" t="s">
        <v>1010</v>
      </c>
      <c r="B64" s="249" t="s">
        <v>1011</v>
      </c>
      <c r="C64" s="249" t="s">
        <v>151</v>
      </c>
      <c r="D64" s="249" t="s">
        <v>126</v>
      </c>
      <c r="E64" s="249" t="s">
        <v>126</v>
      </c>
      <c r="F64" s="245" t="s">
        <v>126</v>
      </c>
      <c r="G64" s="249" t="s">
        <v>126</v>
      </c>
      <c r="H64" s="245" t="s">
        <v>126</v>
      </c>
      <c r="I64" s="249" t="s">
        <v>126</v>
      </c>
      <c r="J64" s="246">
        <v>5772826.51</v>
      </c>
      <c r="K64" s="246">
        <v>5772826.51</v>
      </c>
      <c r="L64" s="247">
        <v>5772826.51</v>
      </c>
    </row>
    <row r="65" spans="1:12" s="248" customFormat="1" ht="47.25">
      <c r="A65" s="245" t="s">
        <v>1010</v>
      </c>
      <c r="B65" s="249" t="s">
        <v>1011</v>
      </c>
      <c r="C65" s="249" t="s">
        <v>151</v>
      </c>
      <c r="D65" s="249" t="s">
        <v>1012</v>
      </c>
      <c r="E65" s="249" t="s">
        <v>126</v>
      </c>
      <c r="F65" s="245" t="s">
        <v>126</v>
      </c>
      <c r="G65" s="249" t="s">
        <v>126</v>
      </c>
      <c r="H65" s="245" t="s">
        <v>126</v>
      </c>
      <c r="I65" s="249" t="s">
        <v>126</v>
      </c>
      <c r="J65" s="246">
        <v>5691614.47</v>
      </c>
      <c r="K65" s="246">
        <v>5691614.47</v>
      </c>
      <c r="L65" s="247">
        <v>5691614.47</v>
      </c>
    </row>
    <row r="66" spans="1:12" s="248" customFormat="1" ht="315">
      <c r="A66" s="245" t="s">
        <v>1010</v>
      </c>
      <c r="B66" s="249" t="s">
        <v>1011</v>
      </c>
      <c r="C66" s="249" t="s">
        <v>151</v>
      </c>
      <c r="D66" s="249" t="s">
        <v>1012</v>
      </c>
      <c r="E66" s="249" t="s">
        <v>1013</v>
      </c>
      <c r="F66" s="245" t="s">
        <v>1014</v>
      </c>
      <c r="G66" s="254" t="s">
        <v>589</v>
      </c>
      <c r="H66" s="245" t="s">
        <v>126</v>
      </c>
      <c r="I66" s="249" t="s">
        <v>126</v>
      </c>
      <c r="J66" s="246">
        <v>3046319</v>
      </c>
      <c r="K66" s="246">
        <v>3046319</v>
      </c>
      <c r="L66" s="247">
        <v>3046319</v>
      </c>
    </row>
    <row r="67" spans="1:12" s="248" customFormat="1" ht="299.25">
      <c r="A67" s="250" t="s">
        <v>1010</v>
      </c>
      <c r="B67" s="251" t="s">
        <v>1011</v>
      </c>
      <c r="C67" s="251" t="s">
        <v>151</v>
      </c>
      <c r="D67" s="251" t="s">
        <v>1012</v>
      </c>
      <c r="E67" s="251" t="s">
        <v>1013</v>
      </c>
      <c r="F67" s="250" t="s">
        <v>1014</v>
      </c>
      <c r="G67" s="255" t="s">
        <v>589</v>
      </c>
      <c r="H67" s="250" t="s">
        <v>1015</v>
      </c>
      <c r="I67" s="251" t="s">
        <v>1016</v>
      </c>
      <c r="J67" s="252">
        <v>3046319</v>
      </c>
      <c r="K67" s="252">
        <v>3046319</v>
      </c>
      <c r="L67" s="253">
        <v>3046319</v>
      </c>
    </row>
    <row r="68" spans="1:12" s="248" customFormat="1" ht="126">
      <c r="A68" s="245" t="s">
        <v>1010</v>
      </c>
      <c r="B68" s="249" t="s">
        <v>1011</v>
      </c>
      <c r="C68" s="249" t="s">
        <v>151</v>
      </c>
      <c r="D68" s="249" t="s">
        <v>1012</v>
      </c>
      <c r="E68" s="249" t="s">
        <v>1013</v>
      </c>
      <c r="F68" s="245" t="s">
        <v>1017</v>
      </c>
      <c r="G68" s="249" t="s">
        <v>1018</v>
      </c>
      <c r="H68" s="245" t="s">
        <v>126</v>
      </c>
      <c r="I68" s="249" t="s">
        <v>126</v>
      </c>
      <c r="J68" s="246">
        <v>183776</v>
      </c>
      <c r="K68" s="246">
        <v>183776</v>
      </c>
      <c r="L68" s="247">
        <v>183776</v>
      </c>
    </row>
    <row r="69" spans="1:12" s="248" customFormat="1" ht="110.25">
      <c r="A69" s="250" t="s">
        <v>1010</v>
      </c>
      <c r="B69" s="251" t="s">
        <v>1011</v>
      </c>
      <c r="C69" s="251" t="s">
        <v>151</v>
      </c>
      <c r="D69" s="251" t="s">
        <v>1012</v>
      </c>
      <c r="E69" s="251" t="s">
        <v>1013</v>
      </c>
      <c r="F69" s="250" t="s">
        <v>1017</v>
      </c>
      <c r="G69" s="251" t="s">
        <v>1018</v>
      </c>
      <c r="H69" s="250" t="s">
        <v>1015</v>
      </c>
      <c r="I69" s="251" t="s">
        <v>1016</v>
      </c>
      <c r="J69" s="252">
        <v>183776</v>
      </c>
      <c r="K69" s="252">
        <v>183776</v>
      </c>
      <c r="L69" s="253">
        <v>183776</v>
      </c>
    </row>
    <row r="70" spans="1:12" s="248" customFormat="1" ht="94.5">
      <c r="A70" s="245" t="s">
        <v>1010</v>
      </c>
      <c r="B70" s="249" t="s">
        <v>1011</v>
      </c>
      <c r="C70" s="249" t="s">
        <v>151</v>
      </c>
      <c r="D70" s="249" t="s">
        <v>1012</v>
      </c>
      <c r="E70" s="249" t="s">
        <v>1013</v>
      </c>
      <c r="F70" s="245" t="s">
        <v>1019</v>
      </c>
      <c r="G70" s="249" t="s">
        <v>1020</v>
      </c>
      <c r="H70" s="245" t="s">
        <v>126</v>
      </c>
      <c r="I70" s="249" t="s">
        <v>126</v>
      </c>
      <c r="J70" s="246">
        <v>2461519.47</v>
      </c>
      <c r="K70" s="246">
        <v>2461519.47</v>
      </c>
      <c r="L70" s="247">
        <v>2461519.47</v>
      </c>
    </row>
    <row r="71" spans="1:12" s="248" customFormat="1" ht="173.25">
      <c r="A71" s="250" t="s">
        <v>1010</v>
      </c>
      <c r="B71" s="251" t="s">
        <v>1011</v>
      </c>
      <c r="C71" s="251" t="s">
        <v>151</v>
      </c>
      <c r="D71" s="251" t="s">
        <v>1012</v>
      </c>
      <c r="E71" s="251" t="s">
        <v>1013</v>
      </c>
      <c r="F71" s="250" t="s">
        <v>1019</v>
      </c>
      <c r="G71" s="251" t="s">
        <v>1020</v>
      </c>
      <c r="H71" s="250" t="s">
        <v>1021</v>
      </c>
      <c r="I71" s="251" t="s">
        <v>515</v>
      </c>
      <c r="J71" s="252">
        <v>408000</v>
      </c>
      <c r="K71" s="252">
        <v>408000</v>
      </c>
      <c r="L71" s="253">
        <v>408000</v>
      </c>
    </row>
    <row r="72" spans="1:12" s="248" customFormat="1" ht="110.25">
      <c r="A72" s="250" t="s">
        <v>1010</v>
      </c>
      <c r="B72" s="251" t="s">
        <v>1011</v>
      </c>
      <c r="C72" s="251" t="s">
        <v>151</v>
      </c>
      <c r="D72" s="251" t="s">
        <v>1012</v>
      </c>
      <c r="E72" s="251" t="s">
        <v>1013</v>
      </c>
      <c r="F72" s="250" t="s">
        <v>1019</v>
      </c>
      <c r="G72" s="251" t="s">
        <v>1020</v>
      </c>
      <c r="H72" s="250" t="s">
        <v>1022</v>
      </c>
      <c r="I72" s="251" t="s">
        <v>516</v>
      </c>
      <c r="J72" s="252">
        <v>177819.47</v>
      </c>
      <c r="K72" s="252">
        <v>177819.47</v>
      </c>
      <c r="L72" s="253">
        <v>177819.47</v>
      </c>
    </row>
    <row r="73" spans="1:12" s="248" customFormat="1" ht="94.5">
      <c r="A73" s="250" t="s">
        <v>1010</v>
      </c>
      <c r="B73" s="251" t="s">
        <v>1011</v>
      </c>
      <c r="C73" s="251" t="s">
        <v>151</v>
      </c>
      <c r="D73" s="251" t="s">
        <v>1012</v>
      </c>
      <c r="E73" s="251" t="s">
        <v>1013</v>
      </c>
      <c r="F73" s="250" t="s">
        <v>1019</v>
      </c>
      <c r="G73" s="251" t="s">
        <v>1020</v>
      </c>
      <c r="H73" s="250" t="s">
        <v>131</v>
      </c>
      <c r="I73" s="251" t="s">
        <v>132</v>
      </c>
      <c r="J73" s="252">
        <v>1875700</v>
      </c>
      <c r="K73" s="252">
        <v>1875700</v>
      </c>
      <c r="L73" s="253">
        <v>1875700</v>
      </c>
    </row>
    <row r="74" spans="1:12" s="248" customFormat="1" ht="47.25">
      <c r="A74" s="245" t="s">
        <v>1010</v>
      </c>
      <c r="B74" s="249" t="s">
        <v>1011</v>
      </c>
      <c r="C74" s="249" t="s">
        <v>151</v>
      </c>
      <c r="D74" s="249" t="s">
        <v>182</v>
      </c>
      <c r="E74" s="249" t="s">
        <v>126</v>
      </c>
      <c r="F74" s="245" t="s">
        <v>126</v>
      </c>
      <c r="G74" s="249" t="s">
        <v>126</v>
      </c>
      <c r="H74" s="245" t="s">
        <v>126</v>
      </c>
      <c r="I74" s="249" t="s">
        <v>126</v>
      </c>
      <c r="J74" s="246">
        <v>81212.04</v>
      </c>
      <c r="K74" s="246">
        <v>81212.04</v>
      </c>
      <c r="L74" s="247">
        <v>81212.04</v>
      </c>
    </row>
    <row r="75" spans="1:12" s="248" customFormat="1" ht="110.25">
      <c r="A75" s="245" t="s">
        <v>1010</v>
      </c>
      <c r="B75" s="249" t="s">
        <v>1011</v>
      </c>
      <c r="C75" s="249" t="s">
        <v>151</v>
      </c>
      <c r="D75" s="249" t="s">
        <v>182</v>
      </c>
      <c r="E75" s="249" t="s">
        <v>1001</v>
      </c>
      <c r="F75" s="245" t="s">
        <v>1023</v>
      </c>
      <c r="G75" s="249" t="s">
        <v>1024</v>
      </c>
      <c r="H75" s="245" t="s">
        <v>126</v>
      </c>
      <c r="I75" s="249" t="s">
        <v>126</v>
      </c>
      <c r="J75" s="246">
        <v>80400</v>
      </c>
      <c r="K75" s="246">
        <v>80400</v>
      </c>
      <c r="L75" s="247">
        <v>80400</v>
      </c>
    </row>
    <row r="76" spans="1:12" s="248" customFormat="1" ht="110.25">
      <c r="A76" s="250" t="s">
        <v>1010</v>
      </c>
      <c r="B76" s="251" t="s">
        <v>1011</v>
      </c>
      <c r="C76" s="251" t="s">
        <v>151</v>
      </c>
      <c r="D76" s="251" t="s">
        <v>182</v>
      </c>
      <c r="E76" s="251" t="s">
        <v>1001</v>
      </c>
      <c r="F76" s="250" t="s">
        <v>1023</v>
      </c>
      <c r="G76" s="251" t="s">
        <v>1024</v>
      </c>
      <c r="H76" s="250" t="s">
        <v>131</v>
      </c>
      <c r="I76" s="251" t="s">
        <v>132</v>
      </c>
      <c r="J76" s="252">
        <v>80400</v>
      </c>
      <c r="K76" s="252">
        <v>80400</v>
      </c>
      <c r="L76" s="253">
        <v>80400</v>
      </c>
    </row>
    <row r="77" spans="1:12" s="248" customFormat="1" ht="141.75">
      <c r="A77" s="245" t="s">
        <v>1010</v>
      </c>
      <c r="B77" s="249" t="s">
        <v>1011</v>
      </c>
      <c r="C77" s="249" t="s">
        <v>151</v>
      </c>
      <c r="D77" s="249" t="s">
        <v>182</v>
      </c>
      <c r="E77" s="249" t="s">
        <v>1001</v>
      </c>
      <c r="F77" s="245" t="s">
        <v>1025</v>
      </c>
      <c r="G77" s="249" t="s">
        <v>902</v>
      </c>
      <c r="H77" s="245" t="s">
        <v>126</v>
      </c>
      <c r="I77" s="249" t="s">
        <v>126</v>
      </c>
      <c r="J77" s="246">
        <v>812.04</v>
      </c>
      <c r="K77" s="246">
        <v>812.04</v>
      </c>
      <c r="L77" s="247">
        <v>812.04</v>
      </c>
    </row>
    <row r="78" spans="1:12" s="248" customFormat="1" ht="141.75">
      <c r="A78" s="250" t="s">
        <v>1010</v>
      </c>
      <c r="B78" s="251" t="s">
        <v>1011</v>
      </c>
      <c r="C78" s="251" t="s">
        <v>151</v>
      </c>
      <c r="D78" s="251" t="s">
        <v>182</v>
      </c>
      <c r="E78" s="251" t="s">
        <v>1001</v>
      </c>
      <c r="F78" s="250" t="s">
        <v>1025</v>
      </c>
      <c r="G78" s="251" t="s">
        <v>902</v>
      </c>
      <c r="H78" s="250" t="s">
        <v>131</v>
      </c>
      <c r="I78" s="251" t="s">
        <v>132</v>
      </c>
      <c r="J78" s="252">
        <v>812.04</v>
      </c>
      <c r="K78" s="252">
        <v>812.04</v>
      </c>
      <c r="L78" s="253">
        <v>812.04</v>
      </c>
    </row>
    <row r="79" spans="1:12" s="248" customFormat="1" ht="25.5" customHeight="1">
      <c r="A79" s="245" t="s">
        <v>1026</v>
      </c>
      <c r="B79" s="536" t="s">
        <v>1027</v>
      </c>
      <c r="C79" s="536"/>
      <c r="D79" s="536"/>
      <c r="E79" s="536"/>
      <c r="F79" s="536"/>
      <c r="G79" s="536"/>
      <c r="H79" s="536"/>
      <c r="I79" s="536"/>
      <c r="J79" s="246">
        <v>6781882.69</v>
      </c>
      <c r="K79" s="246">
        <v>6739946.56</v>
      </c>
      <c r="L79" s="247">
        <v>6739946.56</v>
      </c>
    </row>
    <row r="80" spans="1:12" s="248" customFormat="1" ht="78.75">
      <c r="A80" s="245" t="s">
        <v>1026</v>
      </c>
      <c r="B80" s="249" t="s">
        <v>1027</v>
      </c>
      <c r="C80" s="249" t="s">
        <v>1028</v>
      </c>
      <c r="D80" s="249" t="s">
        <v>126</v>
      </c>
      <c r="E80" s="249" t="s">
        <v>126</v>
      </c>
      <c r="F80" s="245" t="s">
        <v>126</v>
      </c>
      <c r="G80" s="249" t="s">
        <v>126</v>
      </c>
      <c r="H80" s="245" t="s">
        <v>126</v>
      </c>
      <c r="I80" s="249" t="s">
        <v>126</v>
      </c>
      <c r="J80" s="246">
        <v>6781882.69</v>
      </c>
      <c r="K80" s="246">
        <v>6739946.56</v>
      </c>
      <c r="L80" s="247">
        <v>6739946.56</v>
      </c>
    </row>
    <row r="81" spans="1:12" s="248" customFormat="1" ht="78.75">
      <c r="A81" s="245" t="s">
        <v>1026</v>
      </c>
      <c r="B81" s="249" t="s">
        <v>1027</v>
      </c>
      <c r="C81" s="249" t="s">
        <v>1028</v>
      </c>
      <c r="D81" s="249" t="s">
        <v>125</v>
      </c>
      <c r="E81" s="249" t="s">
        <v>126</v>
      </c>
      <c r="F81" s="245" t="s">
        <v>126</v>
      </c>
      <c r="G81" s="249" t="s">
        <v>126</v>
      </c>
      <c r="H81" s="245" t="s">
        <v>126</v>
      </c>
      <c r="I81" s="249" t="s">
        <v>126</v>
      </c>
      <c r="J81" s="246">
        <v>6781882.69</v>
      </c>
      <c r="K81" s="246">
        <v>6739946.56</v>
      </c>
      <c r="L81" s="247">
        <v>6739946.56</v>
      </c>
    </row>
    <row r="82" spans="1:12" s="248" customFormat="1" ht="78.75">
      <c r="A82" s="245" t="s">
        <v>1026</v>
      </c>
      <c r="B82" s="249" t="s">
        <v>1027</v>
      </c>
      <c r="C82" s="249" t="s">
        <v>1028</v>
      </c>
      <c r="D82" s="249" t="s">
        <v>125</v>
      </c>
      <c r="E82" s="249" t="s">
        <v>1029</v>
      </c>
      <c r="F82" s="245" t="s">
        <v>1030</v>
      </c>
      <c r="G82" s="249" t="s">
        <v>1031</v>
      </c>
      <c r="H82" s="245" t="s">
        <v>126</v>
      </c>
      <c r="I82" s="249" t="s">
        <v>126</v>
      </c>
      <c r="J82" s="246">
        <v>5890864.43</v>
      </c>
      <c r="K82" s="246">
        <v>5853938.3</v>
      </c>
      <c r="L82" s="247">
        <v>5853938.3</v>
      </c>
    </row>
    <row r="83" spans="1:12" s="248" customFormat="1" ht="63">
      <c r="A83" s="250" t="s">
        <v>1026</v>
      </c>
      <c r="B83" s="251" t="s">
        <v>1027</v>
      </c>
      <c r="C83" s="251" t="s">
        <v>1028</v>
      </c>
      <c r="D83" s="251" t="s">
        <v>125</v>
      </c>
      <c r="E83" s="251" t="s">
        <v>1029</v>
      </c>
      <c r="F83" s="250" t="s">
        <v>1030</v>
      </c>
      <c r="G83" s="251" t="s">
        <v>1031</v>
      </c>
      <c r="H83" s="250" t="s">
        <v>1032</v>
      </c>
      <c r="I83" s="251" t="s">
        <v>1033</v>
      </c>
      <c r="J83" s="252">
        <v>5686886.83</v>
      </c>
      <c r="K83" s="252">
        <v>5666588.52</v>
      </c>
      <c r="L83" s="253">
        <v>5666588.52</v>
      </c>
    </row>
    <row r="84" spans="1:12" s="248" customFormat="1" ht="110.25">
      <c r="A84" s="250" t="s">
        <v>1026</v>
      </c>
      <c r="B84" s="251" t="s">
        <v>1027</v>
      </c>
      <c r="C84" s="251" t="s">
        <v>1028</v>
      </c>
      <c r="D84" s="251" t="s">
        <v>125</v>
      </c>
      <c r="E84" s="251" t="s">
        <v>1029</v>
      </c>
      <c r="F84" s="250" t="s">
        <v>1030</v>
      </c>
      <c r="G84" s="251" t="s">
        <v>1031</v>
      </c>
      <c r="H84" s="250" t="s">
        <v>1034</v>
      </c>
      <c r="I84" s="251" t="s">
        <v>1035</v>
      </c>
      <c r="J84" s="252">
        <v>1374.65</v>
      </c>
      <c r="K84" s="252">
        <v>1374.65</v>
      </c>
      <c r="L84" s="253">
        <v>1374.65</v>
      </c>
    </row>
    <row r="85" spans="1:12" s="248" customFormat="1" ht="63">
      <c r="A85" s="250" t="s">
        <v>1026</v>
      </c>
      <c r="B85" s="251" t="s">
        <v>1027</v>
      </c>
      <c r="C85" s="251" t="s">
        <v>1028</v>
      </c>
      <c r="D85" s="251" t="s">
        <v>125</v>
      </c>
      <c r="E85" s="251" t="s">
        <v>1029</v>
      </c>
      <c r="F85" s="250" t="s">
        <v>1030</v>
      </c>
      <c r="G85" s="251" t="s">
        <v>1031</v>
      </c>
      <c r="H85" s="250" t="s">
        <v>1036</v>
      </c>
      <c r="I85" s="251" t="s">
        <v>1037</v>
      </c>
      <c r="J85" s="252">
        <v>38900.91</v>
      </c>
      <c r="K85" s="252">
        <v>22625.09</v>
      </c>
      <c r="L85" s="253">
        <v>22625.09</v>
      </c>
    </row>
    <row r="86" spans="1:12" s="248" customFormat="1" ht="63">
      <c r="A86" s="250" t="s">
        <v>1026</v>
      </c>
      <c r="B86" s="251" t="s">
        <v>1027</v>
      </c>
      <c r="C86" s="251" t="s">
        <v>1028</v>
      </c>
      <c r="D86" s="251" t="s">
        <v>125</v>
      </c>
      <c r="E86" s="251" t="s">
        <v>1029</v>
      </c>
      <c r="F86" s="250" t="s">
        <v>1030</v>
      </c>
      <c r="G86" s="251" t="s">
        <v>1031</v>
      </c>
      <c r="H86" s="250" t="s">
        <v>1038</v>
      </c>
      <c r="I86" s="251" t="s">
        <v>1039</v>
      </c>
      <c r="J86" s="252">
        <v>60980.2</v>
      </c>
      <c r="K86" s="252">
        <v>60628.2</v>
      </c>
      <c r="L86" s="253">
        <v>60628.2</v>
      </c>
    </row>
    <row r="87" spans="1:12" s="248" customFormat="1" ht="94.5">
      <c r="A87" s="250" t="s">
        <v>1026</v>
      </c>
      <c r="B87" s="251" t="s">
        <v>1027</v>
      </c>
      <c r="C87" s="251" t="s">
        <v>1028</v>
      </c>
      <c r="D87" s="251" t="s">
        <v>125</v>
      </c>
      <c r="E87" s="251" t="s">
        <v>1029</v>
      </c>
      <c r="F87" s="250" t="s">
        <v>1030</v>
      </c>
      <c r="G87" s="251" t="s">
        <v>1031</v>
      </c>
      <c r="H87" s="250" t="s">
        <v>1040</v>
      </c>
      <c r="I87" s="251" t="s">
        <v>1041</v>
      </c>
      <c r="J87" s="252">
        <v>72721.84</v>
      </c>
      <c r="K87" s="252">
        <v>72721.84</v>
      </c>
      <c r="L87" s="253">
        <v>72721.84</v>
      </c>
    </row>
    <row r="88" spans="1:12" s="248" customFormat="1" ht="141.75">
      <c r="A88" s="250" t="s">
        <v>1026</v>
      </c>
      <c r="B88" s="251" t="s">
        <v>1027</v>
      </c>
      <c r="C88" s="251" t="s">
        <v>1028</v>
      </c>
      <c r="D88" s="251" t="s">
        <v>125</v>
      </c>
      <c r="E88" s="251" t="s">
        <v>1029</v>
      </c>
      <c r="F88" s="250" t="s">
        <v>1030</v>
      </c>
      <c r="G88" s="251" t="s">
        <v>1031</v>
      </c>
      <c r="H88" s="250" t="s">
        <v>1042</v>
      </c>
      <c r="I88" s="251" t="s">
        <v>1043</v>
      </c>
      <c r="J88" s="252">
        <v>30000</v>
      </c>
      <c r="K88" s="252">
        <v>30000</v>
      </c>
      <c r="L88" s="253">
        <v>30000</v>
      </c>
    </row>
    <row r="89" spans="1:12" s="248" customFormat="1" ht="94.5">
      <c r="A89" s="245" t="s">
        <v>1026</v>
      </c>
      <c r="B89" s="249" t="s">
        <v>1027</v>
      </c>
      <c r="C89" s="249" t="s">
        <v>1028</v>
      </c>
      <c r="D89" s="249" t="s">
        <v>125</v>
      </c>
      <c r="E89" s="249" t="s">
        <v>1029</v>
      </c>
      <c r="F89" s="245" t="s">
        <v>1044</v>
      </c>
      <c r="G89" s="249" t="s">
        <v>517</v>
      </c>
      <c r="H89" s="245" t="s">
        <v>126</v>
      </c>
      <c r="I89" s="249" t="s">
        <v>126</v>
      </c>
      <c r="J89" s="246">
        <v>137000</v>
      </c>
      <c r="K89" s="246">
        <v>137000</v>
      </c>
      <c r="L89" s="247">
        <v>137000</v>
      </c>
    </row>
    <row r="90" spans="1:12" s="248" customFormat="1" ht="94.5">
      <c r="A90" s="250" t="s">
        <v>1026</v>
      </c>
      <c r="B90" s="251" t="s">
        <v>1027</v>
      </c>
      <c r="C90" s="251" t="s">
        <v>1028</v>
      </c>
      <c r="D90" s="251" t="s">
        <v>125</v>
      </c>
      <c r="E90" s="251" t="s">
        <v>1029</v>
      </c>
      <c r="F90" s="250" t="s">
        <v>1044</v>
      </c>
      <c r="G90" s="251" t="s">
        <v>517</v>
      </c>
      <c r="H90" s="250" t="s">
        <v>1032</v>
      </c>
      <c r="I90" s="251" t="s">
        <v>1033</v>
      </c>
      <c r="J90" s="252">
        <v>137000</v>
      </c>
      <c r="K90" s="252">
        <v>137000</v>
      </c>
      <c r="L90" s="253">
        <v>137000</v>
      </c>
    </row>
    <row r="91" spans="1:12" s="248" customFormat="1" ht="110.25">
      <c r="A91" s="245" t="s">
        <v>1026</v>
      </c>
      <c r="B91" s="249" t="s">
        <v>1027</v>
      </c>
      <c r="C91" s="249" t="s">
        <v>1028</v>
      </c>
      <c r="D91" s="249" t="s">
        <v>125</v>
      </c>
      <c r="E91" s="249" t="s">
        <v>1029</v>
      </c>
      <c r="F91" s="245" t="s">
        <v>1045</v>
      </c>
      <c r="G91" s="249" t="s">
        <v>1046</v>
      </c>
      <c r="H91" s="245" t="s">
        <v>126</v>
      </c>
      <c r="I91" s="249" t="s">
        <v>126</v>
      </c>
      <c r="J91" s="246">
        <v>118123.26</v>
      </c>
      <c r="K91" s="246">
        <v>118123.26</v>
      </c>
      <c r="L91" s="247">
        <v>118123.26</v>
      </c>
    </row>
    <row r="92" spans="1:12" s="248" customFormat="1" ht="110.25">
      <c r="A92" s="250" t="s">
        <v>1026</v>
      </c>
      <c r="B92" s="251" t="s">
        <v>1027</v>
      </c>
      <c r="C92" s="251" t="s">
        <v>1028</v>
      </c>
      <c r="D92" s="251" t="s">
        <v>125</v>
      </c>
      <c r="E92" s="251" t="s">
        <v>1029</v>
      </c>
      <c r="F92" s="250" t="s">
        <v>1045</v>
      </c>
      <c r="G92" s="251" t="s">
        <v>1046</v>
      </c>
      <c r="H92" s="250" t="s">
        <v>1032</v>
      </c>
      <c r="I92" s="251" t="s">
        <v>1033</v>
      </c>
      <c r="J92" s="252">
        <v>118123.26</v>
      </c>
      <c r="K92" s="252">
        <v>118123.26</v>
      </c>
      <c r="L92" s="253">
        <v>118123.26</v>
      </c>
    </row>
    <row r="93" spans="1:12" s="248" customFormat="1" ht="78.75">
      <c r="A93" s="245" t="s">
        <v>1026</v>
      </c>
      <c r="B93" s="249" t="s">
        <v>1027</v>
      </c>
      <c r="C93" s="249" t="s">
        <v>1028</v>
      </c>
      <c r="D93" s="249" t="s">
        <v>125</v>
      </c>
      <c r="E93" s="249" t="s">
        <v>1029</v>
      </c>
      <c r="F93" s="245" t="s">
        <v>1047</v>
      </c>
      <c r="G93" s="249" t="s">
        <v>1048</v>
      </c>
      <c r="H93" s="245" t="s">
        <v>126</v>
      </c>
      <c r="I93" s="249" t="s">
        <v>126</v>
      </c>
      <c r="J93" s="246">
        <v>138800</v>
      </c>
      <c r="K93" s="246">
        <v>138800</v>
      </c>
      <c r="L93" s="247">
        <v>138800</v>
      </c>
    </row>
    <row r="94" spans="1:12" s="248" customFormat="1" ht="110.25">
      <c r="A94" s="250" t="s">
        <v>1026</v>
      </c>
      <c r="B94" s="251" t="s">
        <v>1027</v>
      </c>
      <c r="C94" s="251" t="s">
        <v>1028</v>
      </c>
      <c r="D94" s="251" t="s">
        <v>125</v>
      </c>
      <c r="E94" s="251" t="s">
        <v>1029</v>
      </c>
      <c r="F94" s="250" t="s">
        <v>1047</v>
      </c>
      <c r="G94" s="251" t="s">
        <v>1048</v>
      </c>
      <c r="H94" s="250" t="s">
        <v>1049</v>
      </c>
      <c r="I94" s="251" t="s">
        <v>1050</v>
      </c>
      <c r="J94" s="252">
        <v>138800</v>
      </c>
      <c r="K94" s="252">
        <v>138800</v>
      </c>
      <c r="L94" s="253">
        <v>138800</v>
      </c>
    </row>
    <row r="95" spans="1:12" s="248" customFormat="1" ht="94.5">
      <c r="A95" s="245" t="s">
        <v>1026</v>
      </c>
      <c r="B95" s="249" t="s">
        <v>1027</v>
      </c>
      <c r="C95" s="249" t="s">
        <v>1028</v>
      </c>
      <c r="D95" s="249" t="s">
        <v>125</v>
      </c>
      <c r="E95" s="249" t="s">
        <v>1029</v>
      </c>
      <c r="F95" s="245" t="s">
        <v>1051</v>
      </c>
      <c r="G95" s="249" t="s">
        <v>1052</v>
      </c>
      <c r="H95" s="245" t="s">
        <v>126</v>
      </c>
      <c r="I95" s="249" t="s">
        <v>126</v>
      </c>
      <c r="J95" s="246">
        <v>56000</v>
      </c>
      <c r="K95" s="246">
        <v>56000</v>
      </c>
      <c r="L95" s="247">
        <v>56000</v>
      </c>
    </row>
    <row r="96" spans="1:12" s="248" customFormat="1" ht="110.25">
      <c r="A96" s="250" t="s">
        <v>1026</v>
      </c>
      <c r="B96" s="251" t="s">
        <v>1027</v>
      </c>
      <c r="C96" s="251" t="s">
        <v>1028</v>
      </c>
      <c r="D96" s="251" t="s">
        <v>125</v>
      </c>
      <c r="E96" s="251" t="s">
        <v>1029</v>
      </c>
      <c r="F96" s="250" t="s">
        <v>1051</v>
      </c>
      <c r="G96" s="251" t="s">
        <v>1052</v>
      </c>
      <c r="H96" s="250" t="s">
        <v>1049</v>
      </c>
      <c r="I96" s="251" t="s">
        <v>1050</v>
      </c>
      <c r="J96" s="252">
        <v>56000</v>
      </c>
      <c r="K96" s="252">
        <v>56000</v>
      </c>
      <c r="L96" s="253">
        <v>56000</v>
      </c>
    </row>
    <row r="97" spans="1:12" s="248" customFormat="1" ht="141.75">
      <c r="A97" s="245" t="s">
        <v>1026</v>
      </c>
      <c r="B97" s="249" t="s">
        <v>1027</v>
      </c>
      <c r="C97" s="249" t="s">
        <v>1028</v>
      </c>
      <c r="D97" s="249" t="s">
        <v>125</v>
      </c>
      <c r="E97" s="249" t="s">
        <v>1029</v>
      </c>
      <c r="F97" s="245" t="s">
        <v>1053</v>
      </c>
      <c r="G97" s="249" t="s">
        <v>1054</v>
      </c>
      <c r="H97" s="245" t="s">
        <v>126</v>
      </c>
      <c r="I97" s="249" t="s">
        <v>126</v>
      </c>
      <c r="J97" s="246">
        <v>144000</v>
      </c>
      <c r="K97" s="246">
        <v>144000</v>
      </c>
      <c r="L97" s="247">
        <v>144000</v>
      </c>
    </row>
    <row r="98" spans="1:12" s="248" customFormat="1" ht="126">
      <c r="A98" s="250" t="s">
        <v>1026</v>
      </c>
      <c r="B98" s="251" t="s">
        <v>1027</v>
      </c>
      <c r="C98" s="251" t="s">
        <v>1028</v>
      </c>
      <c r="D98" s="251" t="s">
        <v>125</v>
      </c>
      <c r="E98" s="251" t="s">
        <v>1029</v>
      </c>
      <c r="F98" s="250" t="s">
        <v>1053</v>
      </c>
      <c r="G98" s="251" t="s">
        <v>1054</v>
      </c>
      <c r="H98" s="250" t="s">
        <v>1049</v>
      </c>
      <c r="I98" s="251" t="s">
        <v>1050</v>
      </c>
      <c r="J98" s="252">
        <v>144000</v>
      </c>
      <c r="K98" s="252">
        <v>144000</v>
      </c>
      <c r="L98" s="253">
        <v>144000</v>
      </c>
    </row>
    <row r="99" spans="1:12" s="248" customFormat="1" ht="110.25">
      <c r="A99" s="245" t="s">
        <v>1026</v>
      </c>
      <c r="B99" s="249" t="s">
        <v>1027</v>
      </c>
      <c r="C99" s="249" t="s">
        <v>1028</v>
      </c>
      <c r="D99" s="249" t="s">
        <v>125</v>
      </c>
      <c r="E99" s="249" t="s">
        <v>1029</v>
      </c>
      <c r="F99" s="245" t="s">
        <v>1055</v>
      </c>
      <c r="G99" s="249" t="s">
        <v>1056</v>
      </c>
      <c r="H99" s="245" t="s">
        <v>126</v>
      </c>
      <c r="I99" s="249" t="s">
        <v>126</v>
      </c>
      <c r="J99" s="246">
        <v>180000</v>
      </c>
      <c r="K99" s="246">
        <v>176000</v>
      </c>
      <c r="L99" s="247">
        <v>176000</v>
      </c>
    </row>
    <row r="100" spans="1:12" s="248" customFormat="1" ht="110.25">
      <c r="A100" s="250" t="s">
        <v>1026</v>
      </c>
      <c r="B100" s="251" t="s">
        <v>1027</v>
      </c>
      <c r="C100" s="251" t="s">
        <v>1028</v>
      </c>
      <c r="D100" s="251" t="s">
        <v>125</v>
      </c>
      <c r="E100" s="251" t="s">
        <v>1029</v>
      </c>
      <c r="F100" s="250" t="s">
        <v>1055</v>
      </c>
      <c r="G100" s="251" t="s">
        <v>1056</v>
      </c>
      <c r="H100" s="250" t="s">
        <v>1049</v>
      </c>
      <c r="I100" s="251" t="s">
        <v>1050</v>
      </c>
      <c r="J100" s="252">
        <v>180000</v>
      </c>
      <c r="K100" s="252">
        <v>176000</v>
      </c>
      <c r="L100" s="253">
        <v>176000</v>
      </c>
    </row>
    <row r="101" spans="1:12" s="248" customFormat="1" ht="126">
      <c r="A101" s="245" t="s">
        <v>1026</v>
      </c>
      <c r="B101" s="249" t="s">
        <v>1027</v>
      </c>
      <c r="C101" s="249" t="s">
        <v>1028</v>
      </c>
      <c r="D101" s="249" t="s">
        <v>125</v>
      </c>
      <c r="E101" s="249" t="s">
        <v>1029</v>
      </c>
      <c r="F101" s="245" t="s">
        <v>1057</v>
      </c>
      <c r="G101" s="249" t="s">
        <v>1058</v>
      </c>
      <c r="H101" s="245" t="s">
        <v>126</v>
      </c>
      <c r="I101" s="249" t="s">
        <v>126</v>
      </c>
      <c r="J101" s="246">
        <v>34700</v>
      </c>
      <c r="K101" s="246">
        <v>34700</v>
      </c>
      <c r="L101" s="247">
        <v>34700</v>
      </c>
    </row>
    <row r="102" spans="1:12" s="248" customFormat="1" ht="126">
      <c r="A102" s="250" t="s">
        <v>1026</v>
      </c>
      <c r="B102" s="251" t="s">
        <v>1027</v>
      </c>
      <c r="C102" s="251" t="s">
        <v>1028</v>
      </c>
      <c r="D102" s="251" t="s">
        <v>125</v>
      </c>
      <c r="E102" s="251" t="s">
        <v>1029</v>
      </c>
      <c r="F102" s="250" t="s">
        <v>1057</v>
      </c>
      <c r="G102" s="251" t="s">
        <v>1058</v>
      </c>
      <c r="H102" s="250" t="s">
        <v>1049</v>
      </c>
      <c r="I102" s="251" t="s">
        <v>1050</v>
      </c>
      <c r="J102" s="252">
        <v>34700</v>
      </c>
      <c r="K102" s="252">
        <v>34700</v>
      </c>
      <c r="L102" s="253">
        <v>34700</v>
      </c>
    </row>
    <row r="103" spans="1:12" s="248" customFormat="1" ht="189">
      <c r="A103" s="245" t="s">
        <v>1026</v>
      </c>
      <c r="B103" s="249" t="s">
        <v>1027</v>
      </c>
      <c r="C103" s="249" t="s">
        <v>1028</v>
      </c>
      <c r="D103" s="249" t="s">
        <v>125</v>
      </c>
      <c r="E103" s="249" t="s">
        <v>1029</v>
      </c>
      <c r="F103" s="245" t="s">
        <v>1059</v>
      </c>
      <c r="G103" s="254" t="s">
        <v>590</v>
      </c>
      <c r="H103" s="245" t="s">
        <v>126</v>
      </c>
      <c r="I103" s="249" t="s">
        <v>126</v>
      </c>
      <c r="J103" s="246">
        <v>570</v>
      </c>
      <c r="K103" s="246">
        <v>570</v>
      </c>
      <c r="L103" s="247">
        <v>570</v>
      </c>
    </row>
    <row r="104" spans="1:12" s="248" customFormat="1" ht="173.25">
      <c r="A104" s="250" t="s">
        <v>1026</v>
      </c>
      <c r="B104" s="251" t="s">
        <v>1027</v>
      </c>
      <c r="C104" s="251" t="s">
        <v>1028</v>
      </c>
      <c r="D104" s="251" t="s">
        <v>125</v>
      </c>
      <c r="E104" s="251" t="s">
        <v>1029</v>
      </c>
      <c r="F104" s="250" t="s">
        <v>1059</v>
      </c>
      <c r="G104" s="255" t="s">
        <v>590</v>
      </c>
      <c r="H104" s="250" t="s">
        <v>1049</v>
      </c>
      <c r="I104" s="251" t="s">
        <v>1050</v>
      </c>
      <c r="J104" s="252">
        <v>570</v>
      </c>
      <c r="K104" s="252">
        <v>570</v>
      </c>
      <c r="L104" s="253">
        <v>570</v>
      </c>
    </row>
    <row r="105" spans="1:12" s="248" customFormat="1" ht="220.5">
      <c r="A105" s="245" t="s">
        <v>1026</v>
      </c>
      <c r="B105" s="249" t="s">
        <v>1027</v>
      </c>
      <c r="C105" s="249" t="s">
        <v>1028</v>
      </c>
      <c r="D105" s="249" t="s">
        <v>125</v>
      </c>
      <c r="E105" s="249" t="s">
        <v>1029</v>
      </c>
      <c r="F105" s="245" t="s">
        <v>1060</v>
      </c>
      <c r="G105" s="254" t="s">
        <v>591</v>
      </c>
      <c r="H105" s="245" t="s">
        <v>126</v>
      </c>
      <c r="I105" s="249" t="s">
        <v>126</v>
      </c>
      <c r="J105" s="246">
        <v>36825</v>
      </c>
      <c r="K105" s="246">
        <v>36815</v>
      </c>
      <c r="L105" s="247">
        <v>36815</v>
      </c>
    </row>
    <row r="106" spans="1:12" s="248" customFormat="1" ht="204.75">
      <c r="A106" s="250" t="s">
        <v>1026</v>
      </c>
      <c r="B106" s="251" t="s">
        <v>1027</v>
      </c>
      <c r="C106" s="251" t="s">
        <v>1028</v>
      </c>
      <c r="D106" s="251" t="s">
        <v>125</v>
      </c>
      <c r="E106" s="251" t="s">
        <v>1029</v>
      </c>
      <c r="F106" s="250" t="s">
        <v>1060</v>
      </c>
      <c r="G106" s="255" t="s">
        <v>591</v>
      </c>
      <c r="H106" s="250" t="s">
        <v>1049</v>
      </c>
      <c r="I106" s="251" t="s">
        <v>1050</v>
      </c>
      <c r="J106" s="252">
        <v>36825</v>
      </c>
      <c r="K106" s="252">
        <v>36815</v>
      </c>
      <c r="L106" s="253">
        <v>36815</v>
      </c>
    </row>
    <row r="107" spans="1:12" s="248" customFormat="1" ht="189">
      <c r="A107" s="245" t="s">
        <v>1026</v>
      </c>
      <c r="B107" s="249" t="s">
        <v>1027</v>
      </c>
      <c r="C107" s="249" t="s">
        <v>1028</v>
      </c>
      <c r="D107" s="249" t="s">
        <v>125</v>
      </c>
      <c r="E107" s="249" t="s">
        <v>1029</v>
      </c>
      <c r="F107" s="245" t="s">
        <v>1061</v>
      </c>
      <c r="G107" s="254" t="s">
        <v>592</v>
      </c>
      <c r="H107" s="245" t="s">
        <v>126</v>
      </c>
      <c r="I107" s="249" t="s">
        <v>126</v>
      </c>
      <c r="J107" s="246">
        <v>45000</v>
      </c>
      <c r="K107" s="246">
        <v>44000</v>
      </c>
      <c r="L107" s="247">
        <v>44000</v>
      </c>
    </row>
    <row r="108" spans="1:12" s="248" customFormat="1" ht="173.25">
      <c r="A108" s="250" t="s">
        <v>1026</v>
      </c>
      <c r="B108" s="251" t="s">
        <v>1027</v>
      </c>
      <c r="C108" s="251" t="s">
        <v>1028</v>
      </c>
      <c r="D108" s="251" t="s">
        <v>125</v>
      </c>
      <c r="E108" s="251" t="s">
        <v>1029</v>
      </c>
      <c r="F108" s="250" t="s">
        <v>1061</v>
      </c>
      <c r="G108" s="255" t="s">
        <v>592</v>
      </c>
      <c r="H108" s="250" t="s">
        <v>1049</v>
      </c>
      <c r="I108" s="251" t="s">
        <v>1050</v>
      </c>
      <c r="J108" s="252">
        <v>45000</v>
      </c>
      <c r="K108" s="252">
        <v>44000</v>
      </c>
      <c r="L108" s="253">
        <v>44000</v>
      </c>
    </row>
    <row r="109" spans="1:12" s="248" customFormat="1" ht="25.5" customHeight="1">
      <c r="A109" s="245" t="s">
        <v>1062</v>
      </c>
      <c r="B109" s="537" t="s">
        <v>1063</v>
      </c>
      <c r="C109" s="537"/>
      <c r="D109" s="537"/>
      <c r="E109" s="537"/>
      <c r="F109" s="537"/>
      <c r="G109" s="537"/>
      <c r="H109" s="537"/>
      <c r="I109" s="537"/>
      <c r="J109" s="246">
        <v>1141265.16</v>
      </c>
      <c r="K109" s="246">
        <v>1141265.16</v>
      </c>
      <c r="L109" s="247">
        <v>1141265.16</v>
      </c>
    </row>
    <row r="110" spans="1:12" s="248" customFormat="1" ht="47.25">
      <c r="A110" s="245" t="s">
        <v>1062</v>
      </c>
      <c r="B110" s="249" t="s">
        <v>1063</v>
      </c>
      <c r="C110" s="249" t="s">
        <v>1064</v>
      </c>
      <c r="D110" s="249" t="s">
        <v>126</v>
      </c>
      <c r="E110" s="249" t="s">
        <v>126</v>
      </c>
      <c r="F110" s="245" t="s">
        <v>126</v>
      </c>
      <c r="G110" s="249" t="s">
        <v>126</v>
      </c>
      <c r="H110" s="245" t="s">
        <v>126</v>
      </c>
      <c r="I110" s="249" t="s">
        <v>126</v>
      </c>
      <c r="J110" s="246">
        <v>1141265.16</v>
      </c>
      <c r="K110" s="246">
        <v>1141265.16</v>
      </c>
      <c r="L110" s="247">
        <v>1141265.16</v>
      </c>
    </row>
    <row r="111" spans="1:12" s="248" customFormat="1" ht="47.25">
      <c r="A111" s="245" t="s">
        <v>1062</v>
      </c>
      <c r="B111" s="249" t="s">
        <v>1063</v>
      </c>
      <c r="C111" s="249" t="s">
        <v>1064</v>
      </c>
      <c r="D111" s="249" t="s">
        <v>1064</v>
      </c>
      <c r="E111" s="249" t="s">
        <v>126</v>
      </c>
      <c r="F111" s="245" t="s">
        <v>126</v>
      </c>
      <c r="G111" s="249" t="s">
        <v>126</v>
      </c>
      <c r="H111" s="245" t="s">
        <v>126</v>
      </c>
      <c r="I111" s="249" t="s">
        <v>126</v>
      </c>
      <c r="J111" s="246">
        <v>1141265.16</v>
      </c>
      <c r="K111" s="246">
        <v>1141265.16</v>
      </c>
      <c r="L111" s="247">
        <v>1141265.16</v>
      </c>
    </row>
    <row r="112" spans="1:12" s="248" customFormat="1" ht="47.25">
      <c r="A112" s="245" t="s">
        <v>1062</v>
      </c>
      <c r="B112" s="249" t="s">
        <v>1063</v>
      </c>
      <c r="C112" s="249" t="s">
        <v>1064</v>
      </c>
      <c r="D112" s="249" t="s">
        <v>1064</v>
      </c>
      <c r="E112" s="249" t="s">
        <v>1065</v>
      </c>
      <c r="F112" s="245" t="s">
        <v>1066</v>
      </c>
      <c r="G112" s="249" t="s">
        <v>1067</v>
      </c>
      <c r="H112" s="245" t="s">
        <v>126</v>
      </c>
      <c r="I112" s="249" t="s">
        <v>126</v>
      </c>
      <c r="J112" s="246">
        <v>924315.16</v>
      </c>
      <c r="K112" s="246">
        <v>924315.16</v>
      </c>
      <c r="L112" s="247">
        <v>924315.16</v>
      </c>
    </row>
    <row r="113" spans="1:12" s="248" customFormat="1" ht="47.25">
      <c r="A113" s="250" t="s">
        <v>1062</v>
      </c>
      <c r="B113" s="251" t="s">
        <v>1063</v>
      </c>
      <c r="C113" s="251" t="s">
        <v>1064</v>
      </c>
      <c r="D113" s="251" t="s">
        <v>1064</v>
      </c>
      <c r="E113" s="251" t="s">
        <v>1065</v>
      </c>
      <c r="F113" s="250" t="s">
        <v>1066</v>
      </c>
      <c r="G113" s="251" t="s">
        <v>1067</v>
      </c>
      <c r="H113" s="250" t="s">
        <v>1032</v>
      </c>
      <c r="I113" s="251" t="s">
        <v>1033</v>
      </c>
      <c r="J113" s="252">
        <v>849360.96</v>
      </c>
      <c r="K113" s="252">
        <v>849360.96</v>
      </c>
      <c r="L113" s="253">
        <v>849360.96</v>
      </c>
    </row>
    <row r="114" spans="1:12" s="248" customFormat="1" ht="94.5">
      <c r="A114" s="250" t="s">
        <v>1062</v>
      </c>
      <c r="B114" s="251" t="s">
        <v>1063</v>
      </c>
      <c r="C114" s="251" t="s">
        <v>1064</v>
      </c>
      <c r="D114" s="251" t="s">
        <v>1064</v>
      </c>
      <c r="E114" s="251" t="s">
        <v>1065</v>
      </c>
      <c r="F114" s="250" t="s">
        <v>1066</v>
      </c>
      <c r="G114" s="251" t="s">
        <v>1067</v>
      </c>
      <c r="H114" s="250" t="s">
        <v>1068</v>
      </c>
      <c r="I114" s="251" t="s">
        <v>1069</v>
      </c>
      <c r="J114" s="252">
        <v>7035</v>
      </c>
      <c r="K114" s="252">
        <v>7035</v>
      </c>
      <c r="L114" s="253">
        <v>7035</v>
      </c>
    </row>
    <row r="115" spans="1:12" s="248" customFormat="1" ht="94.5">
      <c r="A115" s="250" t="s">
        <v>1062</v>
      </c>
      <c r="B115" s="251" t="s">
        <v>1063</v>
      </c>
      <c r="C115" s="251" t="s">
        <v>1064</v>
      </c>
      <c r="D115" s="251" t="s">
        <v>1064</v>
      </c>
      <c r="E115" s="251" t="s">
        <v>1065</v>
      </c>
      <c r="F115" s="250" t="s">
        <v>1066</v>
      </c>
      <c r="G115" s="251" t="s">
        <v>1067</v>
      </c>
      <c r="H115" s="250" t="s">
        <v>1040</v>
      </c>
      <c r="I115" s="251" t="s">
        <v>1041</v>
      </c>
      <c r="J115" s="252">
        <v>67919.2</v>
      </c>
      <c r="K115" s="252">
        <v>67919.2</v>
      </c>
      <c r="L115" s="253">
        <v>67919.2</v>
      </c>
    </row>
    <row r="116" spans="1:12" s="248" customFormat="1" ht="63">
      <c r="A116" s="245" t="s">
        <v>1062</v>
      </c>
      <c r="B116" s="249" t="s">
        <v>1063</v>
      </c>
      <c r="C116" s="249" t="s">
        <v>1064</v>
      </c>
      <c r="D116" s="249" t="s">
        <v>1064</v>
      </c>
      <c r="E116" s="249" t="s">
        <v>1065</v>
      </c>
      <c r="F116" s="245" t="s">
        <v>1070</v>
      </c>
      <c r="G116" s="249" t="s">
        <v>1071</v>
      </c>
      <c r="H116" s="245" t="s">
        <v>126</v>
      </c>
      <c r="I116" s="249" t="s">
        <v>126</v>
      </c>
      <c r="J116" s="246">
        <v>205950</v>
      </c>
      <c r="K116" s="246">
        <v>205950</v>
      </c>
      <c r="L116" s="247">
        <v>205950</v>
      </c>
    </row>
    <row r="117" spans="1:12" s="248" customFormat="1" ht="47.25">
      <c r="A117" s="250" t="s">
        <v>1062</v>
      </c>
      <c r="B117" s="251" t="s">
        <v>1063</v>
      </c>
      <c r="C117" s="251" t="s">
        <v>1064</v>
      </c>
      <c r="D117" s="251" t="s">
        <v>1064</v>
      </c>
      <c r="E117" s="251" t="s">
        <v>1065</v>
      </c>
      <c r="F117" s="250" t="s">
        <v>1070</v>
      </c>
      <c r="G117" s="251" t="s">
        <v>1071</v>
      </c>
      <c r="H117" s="250" t="s">
        <v>1032</v>
      </c>
      <c r="I117" s="251" t="s">
        <v>1033</v>
      </c>
      <c r="J117" s="252">
        <v>205950</v>
      </c>
      <c r="K117" s="252">
        <v>205950</v>
      </c>
      <c r="L117" s="253">
        <v>205950</v>
      </c>
    </row>
    <row r="118" spans="1:12" s="248" customFormat="1" ht="110.25">
      <c r="A118" s="245" t="s">
        <v>1062</v>
      </c>
      <c r="B118" s="249" t="s">
        <v>1063</v>
      </c>
      <c r="C118" s="249" t="s">
        <v>1064</v>
      </c>
      <c r="D118" s="249" t="s">
        <v>1064</v>
      </c>
      <c r="E118" s="249" t="s">
        <v>1065</v>
      </c>
      <c r="F118" s="245" t="s">
        <v>1045</v>
      </c>
      <c r="G118" s="249" t="s">
        <v>1046</v>
      </c>
      <c r="H118" s="245" t="s">
        <v>126</v>
      </c>
      <c r="I118" s="249" t="s">
        <v>126</v>
      </c>
      <c r="J118" s="246">
        <v>11000</v>
      </c>
      <c r="K118" s="246">
        <v>11000</v>
      </c>
      <c r="L118" s="247">
        <v>11000</v>
      </c>
    </row>
    <row r="119" spans="1:12" s="248" customFormat="1" ht="110.25">
      <c r="A119" s="250" t="s">
        <v>1062</v>
      </c>
      <c r="B119" s="251" t="s">
        <v>1063</v>
      </c>
      <c r="C119" s="251" t="s">
        <v>1064</v>
      </c>
      <c r="D119" s="251" t="s">
        <v>1064</v>
      </c>
      <c r="E119" s="251" t="s">
        <v>1065</v>
      </c>
      <c r="F119" s="250" t="s">
        <v>1045</v>
      </c>
      <c r="G119" s="251" t="s">
        <v>1046</v>
      </c>
      <c r="H119" s="250" t="s">
        <v>1032</v>
      </c>
      <c r="I119" s="251" t="s">
        <v>1033</v>
      </c>
      <c r="J119" s="252">
        <v>11000</v>
      </c>
      <c r="K119" s="252">
        <v>11000</v>
      </c>
      <c r="L119" s="253">
        <v>11000</v>
      </c>
    </row>
    <row r="120" spans="1:12" s="248" customFormat="1" ht="38.25" customHeight="1">
      <c r="A120" s="245" t="s">
        <v>155</v>
      </c>
      <c r="B120" s="536" t="s">
        <v>1072</v>
      </c>
      <c r="C120" s="536"/>
      <c r="D120" s="536"/>
      <c r="E120" s="536"/>
      <c r="F120" s="536"/>
      <c r="G120" s="536"/>
      <c r="H120" s="536"/>
      <c r="I120" s="536"/>
      <c r="J120" s="246">
        <v>87443928.01</v>
      </c>
      <c r="K120" s="246">
        <v>84481241.21</v>
      </c>
      <c r="L120" s="247">
        <v>84481241.21</v>
      </c>
    </row>
    <row r="121" spans="1:12" s="248" customFormat="1" ht="63">
      <c r="A121" s="245" t="s">
        <v>155</v>
      </c>
      <c r="B121" s="249" t="s">
        <v>1072</v>
      </c>
      <c r="C121" s="249" t="s">
        <v>1004</v>
      </c>
      <c r="D121" s="249" t="s">
        <v>126</v>
      </c>
      <c r="E121" s="249" t="s">
        <v>126</v>
      </c>
      <c r="F121" s="245" t="s">
        <v>126</v>
      </c>
      <c r="G121" s="249" t="s">
        <v>126</v>
      </c>
      <c r="H121" s="245" t="s">
        <v>126</v>
      </c>
      <c r="I121" s="249" t="s">
        <v>126</v>
      </c>
      <c r="J121" s="246">
        <v>87443928.01</v>
      </c>
      <c r="K121" s="246">
        <v>84481241.21</v>
      </c>
      <c r="L121" s="247">
        <v>84481241.21</v>
      </c>
    </row>
    <row r="122" spans="1:12" s="248" customFormat="1" ht="63">
      <c r="A122" s="245" t="s">
        <v>155</v>
      </c>
      <c r="B122" s="249" t="s">
        <v>1072</v>
      </c>
      <c r="C122" s="249" t="s">
        <v>1004</v>
      </c>
      <c r="D122" s="249" t="s">
        <v>1073</v>
      </c>
      <c r="E122" s="249" t="s">
        <v>126</v>
      </c>
      <c r="F122" s="245" t="s">
        <v>126</v>
      </c>
      <c r="G122" s="249" t="s">
        <v>126</v>
      </c>
      <c r="H122" s="245" t="s">
        <v>126</v>
      </c>
      <c r="I122" s="249" t="s">
        <v>126</v>
      </c>
      <c r="J122" s="246">
        <v>23112443.11</v>
      </c>
      <c r="K122" s="246">
        <v>23079059.06</v>
      </c>
      <c r="L122" s="247">
        <v>23079059.06</v>
      </c>
    </row>
    <row r="123" spans="1:12" s="248" customFormat="1" ht="94.5">
      <c r="A123" s="245" t="s">
        <v>155</v>
      </c>
      <c r="B123" s="249" t="s">
        <v>1072</v>
      </c>
      <c r="C123" s="249" t="s">
        <v>1004</v>
      </c>
      <c r="D123" s="249" t="s">
        <v>1073</v>
      </c>
      <c r="E123" s="249" t="s">
        <v>1074</v>
      </c>
      <c r="F123" s="245" t="s">
        <v>1075</v>
      </c>
      <c r="G123" s="249" t="s">
        <v>1076</v>
      </c>
      <c r="H123" s="245" t="s">
        <v>126</v>
      </c>
      <c r="I123" s="249" t="s">
        <v>126</v>
      </c>
      <c r="J123" s="246">
        <v>23112443.11</v>
      </c>
      <c r="K123" s="246">
        <v>23079059.06</v>
      </c>
      <c r="L123" s="247">
        <v>23079059.06</v>
      </c>
    </row>
    <row r="124" spans="1:12" s="248" customFormat="1" ht="94.5">
      <c r="A124" s="250" t="s">
        <v>155</v>
      </c>
      <c r="B124" s="251" t="s">
        <v>1072</v>
      </c>
      <c r="C124" s="251" t="s">
        <v>1004</v>
      </c>
      <c r="D124" s="251" t="s">
        <v>1073</v>
      </c>
      <c r="E124" s="251" t="s">
        <v>1074</v>
      </c>
      <c r="F124" s="250" t="s">
        <v>1075</v>
      </c>
      <c r="G124" s="251" t="s">
        <v>1076</v>
      </c>
      <c r="H124" s="250" t="s">
        <v>1032</v>
      </c>
      <c r="I124" s="251" t="s">
        <v>1033</v>
      </c>
      <c r="J124" s="252">
        <v>20642300</v>
      </c>
      <c r="K124" s="252">
        <v>20626586.41</v>
      </c>
      <c r="L124" s="253">
        <v>20626586.41</v>
      </c>
    </row>
    <row r="125" spans="1:12" s="248" customFormat="1" ht="94.5">
      <c r="A125" s="250" t="s">
        <v>155</v>
      </c>
      <c r="B125" s="251" t="s">
        <v>1072</v>
      </c>
      <c r="C125" s="251" t="s">
        <v>1004</v>
      </c>
      <c r="D125" s="251" t="s">
        <v>1073</v>
      </c>
      <c r="E125" s="251" t="s">
        <v>1074</v>
      </c>
      <c r="F125" s="250" t="s">
        <v>1075</v>
      </c>
      <c r="G125" s="251" t="s">
        <v>1076</v>
      </c>
      <c r="H125" s="250" t="s">
        <v>1036</v>
      </c>
      <c r="I125" s="251" t="s">
        <v>1037</v>
      </c>
      <c r="J125" s="252">
        <v>2470143.11</v>
      </c>
      <c r="K125" s="252">
        <v>2452472.65</v>
      </c>
      <c r="L125" s="253">
        <v>2452472.65</v>
      </c>
    </row>
    <row r="126" spans="1:12" s="248" customFormat="1" ht="63">
      <c r="A126" s="245" t="s">
        <v>155</v>
      </c>
      <c r="B126" s="249" t="s">
        <v>1072</v>
      </c>
      <c r="C126" s="249" t="s">
        <v>1004</v>
      </c>
      <c r="D126" s="249" t="s">
        <v>145</v>
      </c>
      <c r="E126" s="249" t="s">
        <v>126</v>
      </c>
      <c r="F126" s="245" t="s">
        <v>126</v>
      </c>
      <c r="G126" s="249" t="s">
        <v>126</v>
      </c>
      <c r="H126" s="245" t="s">
        <v>126</v>
      </c>
      <c r="I126" s="249" t="s">
        <v>126</v>
      </c>
      <c r="J126" s="246">
        <v>46353422.9</v>
      </c>
      <c r="K126" s="246">
        <v>43474668.95</v>
      </c>
      <c r="L126" s="247">
        <v>43474668.95</v>
      </c>
    </row>
    <row r="127" spans="1:12" s="248" customFormat="1" ht="78.75">
      <c r="A127" s="245" t="s">
        <v>155</v>
      </c>
      <c r="B127" s="249" t="s">
        <v>1072</v>
      </c>
      <c r="C127" s="249" t="s">
        <v>1004</v>
      </c>
      <c r="D127" s="249" t="s">
        <v>145</v>
      </c>
      <c r="E127" s="249" t="s">
        <v>1005</v>
      </c>
      <c r="F127" s="245" t="s">
        <v>1077</v>
      </c>
      <c r="G127" s="249" t="s">
        <v>1078</v>
      </c>
      <c r="H127" s="245" t="s">
        <v>126</v>
      </c>
      <c r="I127" s="249" t="s">
        <v>126</v>
      </c>
      <c r="J127" s="246">
        <v>66183.71</v>
      </c>
      <c r="K127" s="246">
        <v>66090.26</v>
      </c>
      <c r="L127" s="247">
        <v>66090.26</v>
      </c>
    </row>
    <row r="128" spans="1:12" s="248" customFormat="1" ht="78.75">
      <c r="A128" s="250" t="s">
        <v>155</v>
      </c>
      <c r="B128" s="251" t="s">
        <v>1072</v>
      </c>
      <c r="C128" s="251" t="s">
        <v>1004</v>
      </c>
      <c r="D128" s="251" t="s">
        <v>145</v>
      </c>
      <c r="E128" s="251" t="s">
        <v>1005</v>
      </c>
      <c r="F128" s="250" t="s">
        <v>1077</v>
      </c>
      <c r="G128" s="251" t="s">
        <v>1078</v>
      </c>
      <c r="H128" s="250" t="s">
        <v>1008</v>
      </c>
      <c r="I128" s="251" t="s">
        <v>1009</v>
      </c>
      <c r="J128" s="252">
        <v>66183.71</v>
      </c>
      <c r="K128" s="252">
        <v>66090.26</v>
      </c>
      <c r="L128" s="253">
        <v>66090.26</v>
      </c>
    </row>
    <row r="129" spans="1:12" s="248" customFormat="1" ht="110.25">
      <c r="A129" s="245" t="s">
        <v>155</v>
      </c>
      <c r="B129" s="249" t="s">
        <v>1072</v>
      </c>
      <c r="C129" s="249" t="s">
        <v>1004</v>
      </c>
      <c r="D129" s="249" t="s">
        <v>145</v>
      </c>
      <c r="E129" s="249" t="s">
        <v>1005</v>
      </c>
      <c r="F129" s="245" t="s">
        <v>1079</v>
      </c>
      <c r="G129" s="249" t="s">
        <v>1080</v>
      </c>
      <c r="H129" s="245" t="s">
        <v>126</v>
      </c>
      <c r="I129" s="249" t="s">
        <v>126</v>
      </c>
      <c r="J129" s="246">
        <v>4800</v>
      </c>
      <c r="K129" s="246">
        <v>2934.86</v>
      </c>
      <c r="L129" s="247">
        <v>2934.86</v>
      </c>
    </row>
    <row r="130" spans="1:12" s="248" customFormat="1" ht="110.25">
      <c r="A130" s="250" t="s">
        <v>155</v>
      </c>
      <c r="B130" s="251" t="s">
        <v>1072</v>
      </c>
      <c r="C130" s="251" t="s">
        <v>1004</v>
      </c>
      <c r="D130" s="251" t="s">
        <v>145</v>
      </c>
      <c r="E130" s="251" t="s">
        <v>1005</v>
      </c>
      <c r="F130" s="250" t="s">
        <v>1079</v>
      </c>
      <c r="G130" s="251" t="s">
        <v>1080</v>
      </c>
      <c r="H130" s="250" t="s">
        <v>1008</v>
      </c>
      <c r="I130" s="251" t="s">
        <v>1009</v>
      </c>
      <c r="J130" s="252">
        <v>4800</v>
      </c>
      <c r="K130" s="252">
        <v>2934.86</v>
      </c>
      <c r="L130" s="253">
        <v>2934.86</v>
      </c>
    </row>
    <row r="131" spans="1:12" s="248" customFormat="1" ht="63">
      <c r="A131" s="245" t="s">
        <v>155</v>
      </c>
      <c r="B131" s="249" t="s">
        <v>1072</v>
      </c>
      <c r="C131" s="249" t="s">
        <v>1004</v>
      </c>
      <c r="D131" s="249" t="s">
        <v>145</v>
      </c>
      <c r="E131" s="249" t="s">
        <v>1005</v>
      </c>
      <c r="F131" s="245" t="s">
        <v>1081</v>
      </c>
      <c r="G131" s="249" t="s">
        <v>1082</v>
      </c>
      <c r="H131" s="245" t="s">
        <v>126</v>
      </c>
      <c r="I131" s="249" t="s">
        <v>126</v>
      </c>
      <c r="J131" s="246">
        <v>9566304</v>
      </c>
      <c r="K131" s="246">
        <v>9333602.57</v>
      </c>
      <c r="L131" s="247">
        <v>9333602.57</v>
      </c>
    </row>
    <row r="132" spans="1:12" s="248" customFormat="1" ht="63">
      <c r="A132" s="250" t="s">
        <v>155</v>
      </c>
      <c r="B132" s="251" t="s">
        <v>1072</v>
      </c>
      <c r="C132" s="251" t="s">
        <v>1004</v>
      </c>
      <c r="D132" s="251" t="s">
        <v>145</v>
      </c>
      <c r="E132" s="251" t="s">
        <v>1005</v>
      </c>
      <c r="F132" s="250" t="s">
        <v>1081</v>
      </c>
      <c r="G132" s="251" t="s">
        <v>1082</v>
      </c>
      <c r="H132" s="250" t="s">
        <v>1008</v>
      </c>
      <c r="I132" s="251" t="s">
        <v>1009</v>
      </c>
      <c r="J132" s="252">
        <v>9566304</v>
      </c>
      <c r="K132" s="252">
        <v>9333602.57</v>
      </c>
      <c r="L132" s="253">
        <v>9333602.57</v>
      </c>
    </row>
    <row r="133" spans="1:12" s="248" customFormat="1" ht="63">
      <c r="A133" s="245" t="s">
        <v>155</v>
      </c>
      <c r="B133" s="249" t="s">
        <v>1072</v>
      </c>
      <c r="C133" s="249" t="s">
        <v>1004</v>
      </c>
      <c r="D133" s="249" t="s">
        <v>145</v>
      </c>
      <c r="E133" s="249" t="s">
        <v>1005</v>
      </c>
      <c r="F133" s="245" t="s">
        <v>1083</v>
      </c>
      <c r="G133" s="249" t="s">
        <v>1084</v>
      </c>
      <c r="H133" s="245" t="s">
        <v>126</v>
      </c>
      <c r="I133" s="249" t="s">
        <v>126</v>
      </c>
      <c r="J133" s="246">
        <v>6609300</v>
      </c>
      <c r="K133" s="246">
        <v>6296050.06</v>
      </c>
      <c r="L133" s="247">
        <v>6296050.06</v>
      </c>
    </row>
    <row r="134" spans="1:12" s="248" customFormat="1" ht="63">
      <c r="A134" s="250" t="s">
        <v>155</v>
      </c>
      <c r="B134" s="251" t="s">
        <v>1072</v>
      </c>
      <c r="C134" s="251" t="s">
        <v>1004</v>
      </c>
      <c r="D134" s="251" t="s">
        <v>145</v>
      </c>
      <c r="E134" s="251" t="s">
        <v>1005</v>
      </c>
      <c r="F134" s="250" t="s">
        <v>1083</v>
      </c>
      <c r="G134" s="251" t="s">
        <v>1084</v>
      </c>
      <c r="H134" s="250" t="s">
        <v>1008</v>
      </c>
      <c r="I134" s="251" t="s">
        <v>1009</v>
      </c>
      <c r="J134" s="252">
        <v>6609300</v>
      </c>
      <c r="K134" s="252">
        <v>6296050.06</v>
      </c>
      <c r="L134" s="253">
        <v>6296050.06</v>
      </c>
    </row>
    <row r="135" spans="1:12" s="248" customFormat="1" ht="63">
      <c r="A135" s="245" t="s">
        <v>155</v>
      </c>
      <c r="B135" s="249" t="s">
        <v>1072</v>
      </c>
      <c r="C135" s="249" t="s">
        <v>1004</v>
      </c>
      <c r="D135" s="249" t="s">
        <v>145</v>
      </c>
      <c r="E135" s="249" t="s">
        <v>1005</v>
      </c>
      <c r="F135" s="245" t="s">
        <v>1085</v>
      </c>
      <c r="G135" s="249" t="s">
        <v>1086</v>
      </c>
      <c r="H135" s="245" t="s">
        <v>126</v>
      </c>
      <c r="I135" s="249" t="s">
        <v>126</v>
      </c>
      <c r="J135" s="246">
        <v>73100</v>
      </c>
      <c r="K135" s="246">
        <v>52136.41</v>
      </c>
      <c r="L135" s="247">
        <v>52136.41</v>
      </c>
    </row>
    <row r="136" spans="1:12" s="248" customFormat="1" ht="63">
      <c r="A136" s="250" t="s">
        <v>155</v>
      </c>
      <c r="B136" s="251" t="s">
        <v>1072</v>
      </c>
      <c r="C136" s="251" t="s">
        <v>1004</v>
      </c>
      <c r="D136" s="251" t="s">
        <v>145</v>
      </c>
      <c r="E136" s="251" t="s">
        <v>1005</v>
      </c>
      <c r="F136" s="250" t="s">
        <v>1085</v>
      </c>
      <c r="G136" s="251" t="s">
        <v>1086</v>
      </c>
      <c r="H136" s="250" t="s">
        <v>1008</v>
      </c>
      <c r="I136" s="251" t="s">
        <v>1009</v>
      </c>
      <c r="J136" s="252">
        <v>73100</v>
      </c>
      <c r="K136" s="252">
        <v>52136.41</v>
      </c>
      <c r="L136" s="253">
        <v>52136.41</v>
      </c>
    </row>
    <row r="137" spans="1:12" s="248" customFormat="1" ht="94.5">
      <c r="A137" s="245" t="s">
        <v>155</v>
      </c>
      <c r="B137" s="249" t="s">
        <v>1072</v>
      </c>
      <c r="C137" s="249" t="s">
        <v>1004</v>
      </c>
      <c r="D137" s="249" t="s">
        <v>145</v>
      </c>
      <c r="E137" s="249" t="s">
        <v>1005</v>
      </c>
      <c r="F137" s="245" t="s">
        <v>1087</v>
      </c>
      <c r="G137" s="249" t="s">
        <v>1346</v>
      </c>
      <c r="H137" s="245" t="s">
        <v>126</v>
      </c>
      <c r="I137" s="249" t="s">
        <v>126</v>
      </c>
      <c r="J137" s="246">
        <v>266326</v>
      </c>
      <c r="K137" s="246">
        <v>266326</v>
      </c>
      <c r="L137" s="247">
        <v>266326</v>
      </c>
    </row>
    <row r="138" spans="1:12" s="248" customFormat="1" ht="94.5">
      <c r="A138" s="250" t="s">
        <v>155</v>
      </c>
      <c r="B138" s="251" t="s">
        <v>1072</v>
      </c>
      <c r="C138" s="251" t="s">
        <v>1004</v>
      </c>
      <c r="D138" s="251" t="s">
        <v>145</v>
      </c>
      <c r="E138" s="251" t="s">
        <v>1005</v>
      </c>
      <c r="F138" s="250" t="s">
        <v>1087</v>
      </c>
      <c r="G138" s="251" t="s">
        <v>1346</v>
      </c>
      <c r="H138" s="250" t="s">
        <v>1008</v>
      </c>
      <c r="I138" s="251" t="s">
        <v>1009</v>
      </c>
      <c r="J138" s="252">
        <v>266326</v>
      </c>
      <c r="K138" s="252">
        <v>266326</v>
      </c>
      <c r="L138" s="253">
        <v>266326</v>
      </c>
    </row>
    <row r="139" spans="1:12" s="248" customFormat="1" ht="94.5">
      <c r="A139" s="245" t="s">
        <v>155</v>
      </c>
      <c r="B139" s="249" t="s">
        <v>1072</v>
      </c>
      <c r="C139" s="249" t="s">
        <v>1004</v>
      </c>
      <c r="D139" s="249" t="s">
        <v>145</v>
      </c>
      <c r="E139" s="249" t="s">
        <v>1005</v>
      </c>
      <c r="F139" s="245" t="s">
        <v>1347</v>
      </c>
      <c r="G139" s="249" t="s">
        <v>1348</v>
      </c>
      <c r="H139" s="245" t="s">
        <v>126</v>
      </c>
      <c r="I139" s="249" t="s">
        <v>126</v>
      </c>
      <c r="J139" s="246">
        <v>563490</v>
      </c>
      <c r="K139" s="246">
        <v>562380</v>
      </c>
      <c r="L139" s="247">
        <v>562380</v>
      </c>
    </row>
    <row r="140" spans="1:12" s="248" customFormat="1" ht="78.75">
      <c r="A140" s="250" t="s">
        <v>155</v>
      </c>
      <c r="B140" s="251" t="s">
        <v>1072</v>
      </c>
      <c r="C140" s="251" t="s">
        <v>1004</v>
      </c>
      <c r="D140" s="251" t="s">
        <v>145</v>
      </c>
      <c r="E140" s="251" t="s">
        <v>1005</v>
      </c>
      <c r="F140" s="250" t="s">
        <v>1347</v>
      </c>
      <c r="G140" s="251" t="s">
        <v>1348</v>
      </c>
      <c r="H140" s="250" t="s">
        <v>1008</v>
      </c>
      <c r="I140" s="251" t="s">
        <v>1009</v>
      </c>
      <c r="J140" s="252">
        <v>563490</v>
      </c>
      <c r="K140" s="252">
        <v>562380</v>
      </c>
      <c r="L140" s="253">
        <v>562380</v>
      </c>
    </row>
    <row r="141" spans="1:12" s="248" customFormat="1" ht="63">
      <c r="A141" s="245" t="s">
        <v>155</v>
      </c>
      <c r="B141" s="249" t="s">
        <v>1072</v>
      </c>
      <c r="C141" s="249" t="s">
        <v>1004</v>
      </c>
      <c r="D141" s="249" t="s">
        <v>145</v>
      </c>
      <c r="E141" s="249" t="s">
        <v>1005</v>
      </c>
      <c r="F141" s="245" t="s">
        <v>1349</v>
      </c>
      <c r="G141" s="249" t="s">
        <v>1350</v>
      </c>
      <c r="H141" s="245" t="s">
        <v>126</v>
      </c>
      <c r="I141" s="249" t="s">
        <v>126</v>
      </c>
      <c r="J141" s="246">
        <v>9600</v>
      </c>
      <c r="K141" s="246">
        <v>9158.98</v>
      </c>
      <c r="L141" s="247">
        <v>9158.98</v>
      </c>
    </row>
    <row r="142" spans="1:12" s="248" customFormat="1" ht="63">
      <c r="A142" s="250" t="s">
        <v>155</v>
      </c>
      <c r="B142" s="251" t="s">
        <v>1072</v>
      </c>
      <c r="C142" s="251" t="s">
        <v>1004</v>
      </c>
      <c r="D142" s="251" t="s">
        <v>145</v>
      </c>
      <c r="E142" s="251" t="s">
        <v>1005</v>
      </c>
      <c r="F142" s="250" t="s">
        <v>1349</v>
      </c>
      <c r="G142" s="251" t="s">
        <v>1350</v>
      </c>
      <c r="H142" s="250" t="s">
        <v>1008</v>
      </c>
      <c r="I142" s="251" t="s">
        <v>1009</v>
      </c>
      <c r="J142" s="252">
        <v>9600</v>
      </c>
      <c r="K142" s="252">
        <v>9158.98</v>
      </c>
      <c r="L142" s="253">
        <v>9158.98</v>
      </c>
    </row>
    <row r="143" spans="1:12" s="248" customFormat="1" ht="126">
      <c r="A143" s="245" t="s">
        <v>155</v>
      </c>
      <c r="B143" s="249" t="s">
        <v>1072</v>
      </c>
      <c r="C143" s="249" t="s">
        <v>1004</v>
      </c>
      <c r="D143" s="249" t="s">
        <v>145</v>
      </c>
      <c r="E143" s="249" t="s">
        <v>1005</v>
      </c>
      <c r="F143" s="245" t="s">
        <v>1351</v>
      </c>
      <c r="G143" s="249" t="s">
        <v>1352</v>
      </c>
      <c r="H143" s="245" t="s">
        <v>126</v>
      </c>
      <c r="I143" s="249" t="s">
        <v>126</v>
      </c>
      <c r="J143" s="246">
        <v>534514.97</v>
      </c>
      <c r="K143" s="246">
        <v>479896.16</v>
      </c>
      <c r="L143" s="247">
        <v>479896.16</v>
      </c>
    </row>
    <row r="144" spans="1:12" s="248" customFormat="1" ht="110.25">
      <c r="A144" s="250" t="s">
        <v>155</v>
      </c>
      <c r="B144" s="251" t="s">
        <v>1072</v>
      </c>
      <c r="C144" s="251" t="s">
        <v>1004</v>
      </c>
      <c r="D144" s="251" t="s">
        <v>145</v>
      </c>
      <c r="E144" s="251" t="s">
        <v>1005</v>
      </c>
      <c r="F144" s="250" t="s">
        <v>1351</v>
      </c>
      <c r="G144" s="251" t="s">
        <v>1352</v>
      </c>
      <c r="H144" s="250" t="s">
        <v>1008</v>
      </c>
      <c r="I144" s="251" t="s">
        <v>1009</v>
      </c>
      <c r="J144" s="252">
        <v>534514.97</v>
      </c>
      <c r="K144" s="252">
        <v>479896.16</v>
      </c>
      <c r="L144" s="253">
        <v>479896.16</v>
      </c>
    </row>
    <row r="145" spans="1:12" s="248" customFormat="1" ht="141.75">
      <c r="A145" s="245" t="s">
        <v>155</v>
      </c>
      <c r="B145" s="249" t="s">
        <v>1072</v>
      </c>
      <c r="C145" s="249" t="s">
        <v>1004</v>
      </c>
      <c r="D145" s="249" t="s">
        <v>145</v>
      </c>
      <c r="E145" s="249" t="s">
        <v>1005</v>
      </c>
      <c r="F145" s="245" t="s">
        <v>1353</v>
      </c>
      <c r="G145" s="249" t="s">
        <v>1354</v>
      </c>
      <c r="H145" s="245" t="s">
        <v>126</v>
      </c>
      <c r="I145" s="249" t="s">
        <v>126</v>
      </c>
      <c r="J145" s="246">
        <v>15050</v>
      </c>
      <c r="K145" s="246">
        <v>11924.34</v>
      </c>
      <c r="L145" s="247">
        <v>11924.34</v>
      </c>
    </row>
    <row r="146" spans="1:12" s="248" customFormat="1" ht="126">
      <c r="A146" s="250" t="s">
        <v>155</v>
      </c>
      <c r="B146" s="251" t="s">
        <v>1072</v>
      </c>
      <c r="C146" s="251" t="s">
        <v>1004</v>
      </c>
      <c r="D146" s="251" t="s">
        <v>145</v>
      </c>
      <c r="E146" s="251" t="s">
        <v>1005</v>
      </c>
      <c r="F146" s="250" t="s">
        <v>1353</v>
      </c>
      <c r="G146" s="251" t="s">
        <v>1354</v>
      </c>
      <c r="H146" s="250" t="s">
        <v>1008</v>
      </c>
      <c r="I146" s="251" t="s">
        <v>1009</v>
      </c>
      <c r="J146" s="252">
        <v>15050</v>
      </c>
      <c r="K146" s="252">
        <v>11924.34</v>
      </c>
      <c r="L146" s="253">
        <v>11924.34</v>
      </c>
    </row>
    <row r="147" spans="1:12" s="248" customFormat="1" ht="267.75">
      <c r="A147" s="245" t="s">
        <v>155</v>
      </c>
      <c r="B147" s="249" t="s">
        <v>1072</v>
      </c>
      <c r="C147" s="249" t="s">
        <v>1004</v>
      </c>
      <c r="D147" s="249" t="s">
        <v>145</v>
      </c>
      <c r="E147" s="249" t="s">
        <v>1005</v>
      </c>
      <c r="F147" s="245" t="s">
        <v>1355</v>
      </c>
      <c r="G147" s="254" t="s">
        <v>593</v>
      </c>
      <c r="H147" s="245" t="s">
        <v>126</v>
      </c>
      <c r="I147" s="249" t="s">
        <v>126</v>
      </c>
      <c r="J147" s="246">
        <v>4177</v>
      </c>
      <c r="K147" s="246">
        <v>4177</v>
      </c>
      <c r="L147" s="247">
        <v>4177</v>
      </c>
    </row>
    <row r="148" spans="1:12" s="248" customFormat="1" ht="267.75">
      <c r="A148" s="250" t="s">
        <v>155</v>
      </c>
      <c r="B148" s="251" t="s">
        <v>1072</v>
      </c>
      <c r="C148" s="251" t="s">
        <v>1004</v>
      </c>
      <c r="D148" s="251" t="s">
        <v>145</v>
      </c>
      <c r="E148" s="251" t="s">
        <v>1005</v>
      </c>
      <c r="F148" s="250" t="s">
        <v>1355</v>
      </c>
      <c r="G148" s="255" t="s">
        <v>593</v>
      </c>
      <c r="H148" s="250" t="s">
        <v>1008</v>
      </c>
      <c r="I148" s="251" t="s">
        <v>1009</v>
      </c>
      <c r="J148" s="252">
        <v>4177</v>
      </c>
      <c r="K148" s="252">
        <v>4177</v>
      </c>
      <c r="L148" s="253">
        <v>4177</v>
      </c>
    </row>
    <row r="149" spans="1:12" s="248" customFormat="1" ht="409.5">
      <c r="A149" s="245" t="s">
        <v>155</v>
      </c>
      <c r="B149" s="249" t="s">
        <v>1072</v>
      </c>
      <c r="C149" s="249" t="s">
        <v>1004</v>
      </c>
      <c r="D149" s="249" t="s">
        <v>145</v>
      </c>
      <c r="E149" s="249" t="s">
        <v>1005</v>
      </c>
      <c r="F149" s="245" t="s">
        <v>1356</v>
      </c>
      <c r="G149" s="254" t="s">
        <v>594</v>
      </c>
      <c r="H149" s="245" t="s">
        <v>126</v>
      </c>
      <c r="I149" s="249" t="s">
        <v>126</v>
      </c>
      <c r="J149" s="246">
        <v>1638956.26</v>
      </c>
      <c r="K149" s="246">
        <v>1586933.39</v>
      </c>
      <c r="L149" s="247">
        <v>1586933.39</v>
      </c>
    </row>
    <row r="150" spans="1:12" s="248" customFormat="1" ht="378">
      <c r="A150" s="250" t="s">
        <v>155</v>
      </c>
      <c r="B150" s="251" t="s">
        <v>1072</v>
      </c>
      <c r="C150" s="251" t="s">
        <v>1004</v>
      </c>
      <c r="D150" s="251" t="s">
        <v>145</v>
      </c>
      <c r="E150" s="251" t="s">
        <v>1005</v>
      </c>
      <c r="F150" s="250" t="s">
        <v>1356</v>
      </c>
      <c r="G150" s="255" t="s">
        <v>594</v>
      </c>
      <c r="H150" s="250" t="s">
        <v>1008</v>
      </c>
      <c r="I150" s="251" t="s">
        <v>1009</v>
      </c>
      <c r="J150" s="252">
        <v>1638956.26</v>
      </c>
      <c r="K150" s="252">
        <v>1586933.39</v>
      </c>
      <c r="L150" s="253">
        <v>1586933.39</v>
      </c>
    </row>
    <row r="151" spans="1:12" s="248" customFormat="1" ht="409.5">
      <c r="A151" s="245" t="s">
        <v>155</v>
      </c>
      <c r="B151" s="249" t="s">
        <v>1072</v>
      </c>
      <c r="C151" s="249" t="s">
        <v>1004</v>
      </c>
      <c r="D151" s="249" t="s">
        <v>145</v>
      </c>
      <c r="E151" s="249" t="s">
        <v>1005</v>
      </c>
      <c r="F151" s="245" t="s">
        <v>1357</v>
      </c>
      <c r="G151" s="254" t="s">
        <v>595</v>
      </c>
      <c r="H151" s="245" t="s">
        <v>126</v>
      </c>
      <c r="I151" s="249" t="s">
        <v>126</v>
      </c>
      <c r="J151" s="246">
        <v>91548.6</v>
      </c>
      <c r="K151" s="246">
        <v>75319.6</v>
      </c>
      <c r="L151" s="247">
        <v>75319.6</v>
      </c>
    </row>
    <row r="152" spans="1:12" s="248" customFormat="1" ht="378">
      <c r="A152" s="250" t="s">
        <v>155</v>
      </c>
      <c r="B152" s="251" t="s">
        <v>1072</v>
      </c>
      <c r="C152" s="251" t="s">
        <v>1004</v>
      </c>
      <c r="D152" s="251" t="s">
        <v>145</v>
      </c>
      <c r="E152" s="251" t="s">
        <v>1005</v>
      </c>
      <c r="F152" s="250" t="s">
        <v>1357</v>
      </c>
      <c r="G152" s="255" t="s">
        <v>595</v>
      </c>
      <c r="H152" s="250" t="s">
        <v>1008</v>
      </c>
      <c r="I152" s="251" t="s">
        <v>1009</v>
      </c>
      <c r="J152" s="252">
        <v>91548.6</v>
      </c>
      <c r="K152" s="252">
        <v>75319.6</v>
      </c>
      <c r="L152" s="253">
        <v>75319.6</v>
      </c>
    </row>
    <row r="153" spans="1:12" s="248" customFormat="1" ht="78.75">
      <c r="A153" s="245" t="s">
        <v>155</v>
      </c>
      <c r="B153" s="249" t="s">
        <v>1072</v>
      </c>
      <c r="C153" s="249" t="s">
        <v>1004</v>
      </c>
      <c r="D153" s="249" t="s">
        <v>145</v>
      </c>
      <c r="E153" s="249" t="s">
        <v>1005</v>
      </c>
      <c r="F153" s="245" t="s">
        <v>1358</v>
      </c>
      <c r="G153" s="249" t="s">
        <v>1359</v>
      </c>
      <c r="H153" s="245" t="s">
        <v>126</v>
      </c>
      <c r="I153" s="249" t="s">
        <v>126</v>
      </c>
      <c r="J153" s="246">
        <v>8030800</v>
      </c>
      <c r="K153" s="246">
        <v>6739226.18</v>
      </c>
      <c r="L153" s="247">
        <v>6739226.18</v>
      </c>
    </row>
    <row r="154" spans="1:12" s="248" customFormat="1" ht="63">
      <c r="A154" s="250" t="s">
        <v>155</v>
      </c>
      <c r="B154" s="251" t="s">
        <v>1072</v>
      </c>
      <c r="C154" s="251" t="s">
        <v>1004</v>
      </c>
      <c r="D154" s="251" t="s">
        <v>145</v>
      </c>
      <c r="E154" s="251" t="s">
        <v>1005</v>
      </c>
      <c r="F154" s="250" t="s">
        <v>1358</v>
      </c>
      <c r="G154" s="251" t="s">
        <v>1359</v>
      </c>
      <c r="H154" s="250" t="s">
        <v>1008</v>
      </c>
      <c r="I154" s="251" t="s">
        <v>1009</v>
      </c>
      <c r="J154" s="252">
        <v>8030800</v>
      </c>
      <c r="K154" s="252">
        <v>6739226.18</v>
      </c>
      <c r="L154" s="253">
        <v>6739226.18</v>
      </c>
    </row>
    <row r="155" spans="1:12" s="248" customFormat="1" ht="94.5">
      <c r="A155" s="245" t="s">
        <v>155</v>
      </c>
      <c r="B155" s="249" t="s">
        <v>1072</v>
      </c>
      <c r="C155" s="249" t="s">
        <v>1004</v>
      </c>
      <c r="D155" s="249" t="s">
        <v>145</v>
      </c>
      <c r="E155" s="249" t="s">
        <v>1005</v>
      </c>
      <c r="F155" s="245" t="s">
        <v>1360</v>
      </c>
      <c r="G155" s="249" t="s">
        <v>1361</v>
      </c>
      <c r="H155" s="245" t="s">
        <v>126</v>
      </c>
      <c r="I155" s="249" t="s">
        <v>126</v>
      </c>
      <c r="J155" s="246">
        <v>2572486.03</v>
      </c>
      <c r="K155" s="246">
        <v>2529811.24</v>
      </c>
      <c r="L155" s="247">
        <v>2529811.24</v>
      </c>
    </row>
    <row r="156" spans="1:12" s="248" customFormat="1" ht="78.75">
      <c r="A156" s="250" t="s">
        <v>155</v>
      </c>
      <c r="B156" s="251" t="s">
        <v>1072</v>
      </c>
      <c r="C156" s="251" t="s">
        <v>1004</v>
      </c>
      <c r="D156" s="251" t="s">
        <v>145</v>
      </c>
      <c r="E156" s="251" t="s">
        <v>1005</v>
      </c>
      <c r="F156" s="250" t="s">
        <v>1360</v>
      </c>
      <c r="G156" s="251" t="s">
        <v>1361</v>
      </c>
      <c r="H156" s="250" t="s">
        <v>1008</v>
      </c>
      <c r="I156" s="251" t="s">
        <v>1009</v>
      </c>
      <c r="J156" s="252">
        <v>2572486.03</v>
      </c>
      <c r="K156" s="252">
        <v>2529811.24</v>
      </c>
      <c r="L156" s="253">
        <v>2529811.24</v>
      </c>
    </row>
    <row r="157" spans="1:12" s="248" customFormat="1" ht="110.25">
      <c r="A157" s="245" t="s">
        <v>155</v>
      </c>
      <c r="B157" s="249" t="s">
        <v>1072</v>
      </c>
      <c r="C157" s="249" t="s">
        <v>1004</v>
      </c>
      <c r="D157" s="249" t="s">
        <v>145</v>
      </c>
      <c r="E157" s="249" t="s">
        <v>1005</v>
      </c>
      <c r="F157" s="245" t="s">
        <v>1362</v>
      </c>
      <c r="G157" s="249" t="s">
        <v>1363</v>
      </c>
      <c r="H157" s="245" t="s">
        <v>126</v>
      </c>
      <c r="I157" s="249" t="s">
        <v>126</v>
      </c>
      <c r="J157" s="246">
        <v>380979.68</v>
      </c>
      <c r="K157" s="246">
        <v>332459.59</v>
      </c>
      <c r="L157" s="247">
        <v>332459.59</v>
      </c>
    </row>
    <row r="158" spans="1:12" s="248" customFormat="1" ht="110.25">
      <c r="A158" s="250" t="s">
        <v>155</v>
      </c>
      <c r="B158" s="251" t="s">
        <v>1072</v>
      </c>
      <c r="C158" s="251" t="s">
        <v>1004</v>
      </c>
      <c r="D158" s="251" t="s">
        <v>145</v>
      </c>
      <c r="E158" s="251" t="s">
        <v>1005</v>
      </c>
      <c r="F158" s="250" t="s">
        <v>1362</v>
      </c>
      <c r="G158" s="251" t="s">
        <v>1363</v>
      </c>
      <c r="H158" s="250" t="s">
        <v>1008</v>
      </c>
      <c r="I158" s="251" t="s">
        <v>1009</v>
      </c>
      <c r="J158" s="252">
        <v>380979.68</v>
      </c>
      <c r="K158" s="252">
        <v>332459.59</v>
      </c>
      <c r="L158" s="253">
        <v>332459.59</v>
      </c>
    </row>
    <row r="159" spans="1:12" s="248" customFormat="1" ht="141.75">
      <c r="A159" s="245" t="s">
        <v>155</v>
      </c>
      <c r="B159" s="249" t="s">
        <v>1072</v>
      </c>
      <c r="C159" s="249" t="s">
        <v>1004</v>
      </c>
      <c r="D159" s="249" t="s">
        <v>145</v>
      </c>
      <c r="E159" s="249" t="s">
        <v>1005</v>
      </c>
      <c r="F159" s="245" t="s">
        <v>1364</v>
      </c>
      <c r="G159" s="249" t="s">
        <v>1365</v>
      </c>
      <c r="H159" s="245" t="s">
        <v>126</v>
      </c>
      <c r="I159" s="249" t="s">
        <v>126</v>
      </c>
      <c r="J159" s="246">
        <v>518383.12</v>
      </c>
      <c r="K159" s="246">
        <v>396083.12</v>
      </c>
      <c r="L159" s="247">
        <v>396083.12</v>
      </c>
    </row>
    <row r="160" spans="1:12" s="248" customFormat="1" ht="126">
      <c r="A160" s="250" t="s">
        <v>155</v>
      </c>
      <c r="B160" s="251" t="s">
        <v>1072</v>
      </c>
      <c r="C160" s="251" t="s">
        <v>1004</v>
      </c>
      <c r="D160" s="251" t="s">
        <v>145</v>
      </c>
      <c r="E160" s="251" t="s">
        <v>1005</v>
      </c>
      <c r="F160" s="250" t="s">
        <v>1364</v>
      </c>
      <c r="G160" s="251" t="s">
        <v>1365</v>
      </c>
      <c r="H160" s="250" t="s">
        <v>1008</v>
      </c>
      <c r="I160" s="251" t="s">
        <v>1009</v>
      </c>
      <c r="J160" s="252">
        <v>518383.12</v>
      </c>
      <c r="K160" s="252">
        <v>396083.12</v>
      </c>
      <c r="L160" s="253">
        <v>396083.12</v>
      </c>
    </row>
    <row r="161" spans="1:12" s="248" customFormat="1" ht="94.5">
      <c r="A161" s="245" t="s">
        <v>155</v>
      </c>
      <c r="B161" s="249" t="s">
        <v>1072</v>
      </c>
      <c r="C161" s="249" t="s">
        <v>1004</v>
      </c>
      <c r="D161" s="249" t="s">
        <v>145</v>
      </c>
      <c r="E161" s="249" t="s">
        <v>1005</v>
      </c>
      <c r="F161" s="245" t="s">
        <v>1366</v>
      </c>
      <c r="G161" s="249" t="s">
        <v>1367</v>
      </c>
      <c r="H161" s="245" t="s">
        <v>126</v>
      </c>
      <c r="I161" s="249" t="s">
        <v>126</v>
      </c>
      <c r="J161" s="246">
        <v>142100</v>
      </c>
      <c r="K161" s="246">
        <v>92760</v>
      </c>
      <c r="L161" s="247">
        <v>92760</v>
      </c>
    </row>
    <row r="162" spans="1:12" s="248" customFormat="1" ht="78.75">
      <c r="A162" s="250" t="s">
        <v>155</v>
      </c>
      <c r="B162" s="251" t="s">
        <v>1072</v>
      </c>
      <c r="C162" s="251" t="s">
        <v>1004</v>
      </c>
      <c r="D162" s="251" t="s">
        <v>145</v>
      </c>
      <c r="E162" s="251" t="s">
        <v>1005</v>
      </c>
      <c r="F162" s="250" t="s">
        <v>1366</v>
      </c>
      <c r="G162" s="251" t="s">
        <v>1367</v>
      </c>
      <c r="H162" s="250" t="s">
        <v>1008</v>
      </c>
      <c r="I162" s="251" t="s">
        <v>1009</v>
      </c>
      <c r="J162" s="252">
        <v>142100</v>
      </c>
      <c r="K162" s="252">
        <v>92760</v>
      </c>
      <c r="L162" s="253">
        <v>92760</v>
      </c>
    </row>
    <row r="163" spans="1:12" s="248" customFormat="1" ht="63">
      <c r="A163" s="245" t="s">
        <v>155</v>
      </c>
      <c r="B163" s="249" t="s">
        <v>1072</v>
      </c>
      <c r="C163" s="249" t="s">
        <v>1004</v>
      </c>
      <c r="D163" s="249" t="s">
        <v>145</v>
      </c>
      <c r="E163" s="249" t="s">
        <v>1005</v>
      </c>
      <c r="F163" s="245" t="s">
        <v>1368</v>
      </c>
      <c r="G163" s="249" t="s">
        <v>1369</v>
      </c>
      <c r="H163" s="245" t="s">
        <v>126</v>
      </c>
      <c r="I163" s="249" t="s">
        <v>126</v>
      </c>
      <c r="J163" s="246">
        <v>537363.09</v>
      </c>
      <c r="K163" s="246">
        <v>522363.09</v>
      </c>
      <c r="L163" s="247">
        <v>522363.09</v>
      </c>
    </row>
    <row r="164" spans="1:12" s="248" customFormat="1" ht="63">
      <c r="A164" s="250" t="s">
        <v>155</v>
      </c>
      <c r="B164" s="251" t="s">
        <v>1072</v>
      </c>
      <c r="C164" s="251" t="s">
        <v>1004</v>
      </c>
      <c r="D164" s="251" t="s">
        <v>145</v>
      </c>
      <c r="E164" s="251" t="s">
        <v>1005</v>
      </c>
      <c r="F164" s="250" t="s">
        <v>1368</v>
      </c>
      <c r="G164" s="251" t="s">
        <v>1369</v>
      </c>
      <c r="H164" s="250" t="s">
        <v>1008</v>
      </c>
      <c r="I164" s="251" t="s">
        <v>1009</v>
      </c>
      <c r="J164" s="252">
        <v>537363.09</v>
      </c>
      <c r="K164" s="252">
        <v>522363.09</v>
      </c>
      <c r="L164" s="253">
        <v>522363.09</v>
      </c>
    </row>
    <row r="165" spans="1:12" s="248" customFormat="1" ht="78.75">
      <c r="A165" s="245" t="s">
        <v>155</v>
      </c>
      <c r="B165" s="249" t="s">
        <v>1072</v>
      </c>
      <c r="C165" s="249" t="s">
        <v>1004</v>
      </c>
      <c r="D165" s="249" t="s">
        <v>145</v>
      </c>
      <c r="E165" s="249" t="s">
        <v>1005</v>
      </c>
      <c r="F165" s="245" t="s">
        <v>1370</v>
      </c>
      <c r="G165" s="249" t="s">
        <v>1371</v>
      </c>
      <c r="H165" s="245" t="s">
        <v>126</v>
      </c>
      <c r="I165" s="249" t="s">
        <v>126</v>
      </c>
      <c r="J165" s="246">
        <v>2715760</v>
      </c>
      <c r="K165" s="246">
        <v>2677920.61</v>
      </c>
      <c r="L165" s="247">
        <v>2677920.61</v>
      </c>
    </row>
    <row r="166" spans="1:12" s="248" customFormat="1" ht="78.75">
      <c r="A166" s="250" t="s">
        <v>155</v>
      </c>
      <c r="B166" s="251" t="s">
        <v>1072</v>
      </c>
      <c r="C166" s="251" t="s">
        <v>1004</v>
      </c>
      <c r="D166" s="251" t="s">
        <v>145</v>
      </c>
      <c r="E166" s="251" t="s">
        <v>1005</v>
      </c>
      <c r="F166" s="250" t="s">
        <v>1370</v>
      </c>
      <c r="G166" s="251" t="s">
        <v>1371</v>
      </c>
      <c r="H166" s="250" t="s">
        <v>1008</v>
      </c>
      <c r="I166" s="251" t="s">
        <v>1009</v>
      </c>
      <c r="J166" s="252">
        <v>2715760</v>
      </c>
      <c r="K166" s="252">
        <v>2677920.61</v>
      </c>
      <c r="L166" s="253">
        <v>2677920.61</v>
      </c>
    </row>
    <row r="167" spans="1:12" s="248" customFormat="1" ht="78.75">
      <c r="A167" s="245" t="s">
        <v>155</v>
      </c>
      <c r="B167" s="249" t="s">
        <v>1072</v>
      </c>
      <c r="C167" s="249" t="s">
        <v>1004</v>
      </c>
      <c r="D167" s="249" t="s">
        <v>145</v>
      </c>
      <c r="E167" s="249" t="s">
        <v>1005</v>
      </c>
      <c r="F167" s="245" t="s">
        <v>1372</v>
      </c>
      <c r="G167" s="249" t="s">
        <v>1373</v>
      </c>
      <c r="H167" s="245" t="s">
        <v>126</v>
      </c>
      <c r="I167" s="249" t="s">
        <v>126</v>
      </c>
      <c r="J167" s="246">
        <v>2680400</v>
      </c>
      <c r="K167" s="246">
        <v>2618891.84</v>
      </c>
      <c r="L167" s="247">
        <v>2618891.84</v>
      </c>
    </row>
    <row r="168" spans="1:12" s="248" customFormat="1" ht="78.75">
      <c r="A168" s="250" t="s">
        <v>155</v>
      </c>
      <c r="B168" s="251" t="s">
        <v>1072</v>
      </c>
      <c r="C168" s="251" t="s">
        <v>1004</v>
      </c>
      <c r="D168" s="251" t="s">
        <v>145</v>
      </c>
      <c r="E168" s="251" t="s">
        <v>1005</v>
      </c>
      <c r="F168" s="250" t="s">
        <v>1372</v>
      </c>
      <c r="G168" s="251" t="s">
        <v>1373</v>
      </c>
      <c r="H168" s="250" t="s">
        <v>1008</v>
      </c>
      <c r="I168" s="251" t="s">
        <v>1009</v>
      </c>
      <c r="J168" s="252">
        <v>2680400</v>
      </c>
      <c r="K168" s="252">
        <v>2618891.84</v>
      </c>
      <c r="L168" s="253">
        <v>2618891.84</v>
      </c>
    </row>
    <row r="169" spans="1:12" s="248" customFormat="1" ht="220.5">
      <c r="A169" s="245" t="s">
        <v>155</v>
      </c>
      <c r="B169" s="249" t="s">
        <v>1072</v>
      </c>
      <c r="C169" s="249" t="s">
        <v>1004</v>
      </c>
      <c r="D169" s="249" t="s">
        <v>145</v>
      </c>
      <c r="E169" s="249" t="s">
        <v>1005</v>
      </c>
      <c r="F169" s="245" t="s">
        <v>1374</v>
      </c>
      <c r="G169" s="254" t="s">
        <v>596</v>
      </c>
      <c r="H169" s="245" t="s">
        <v>126</v>
      </c>
      <c r="I169" s="249" t="s">
        <v>126</v>
      </c>
      <c r="J169" s="246">
        <v>167410</v>
      </c>
      <c r="K169" s="246">
        <v>159435.48</v>
      </c>
      <c r="L169" s="247">
        <v>159435.48</v>
      </c>
    </row>
    <row r="170" spans="1:12" s="248" customFormat="1" ht="204.75">
      <c r="A170" s="250" t="s">
        <v>155</v>
      </c>
      <c r="B170" s="251" t="s">
        <v>1072</v>
      </c>
      <c r="C170" s="251" t="s">
        <v>1004</v>
      </c>
      <c r="D170" s="251" t="s">
        <v>145</v>
      </c>
      <c r="E170" s="251" t="s">
        <v>1005</v>
      </c>
      <c r="F170" s="250" t="s">
        <v>1374</v>
      </c>
      <c r="G170" s="255" t="s">
        <v>596</v>
      </c>
      <c r="H170" s="250" t="s">
        <v>1008</v>
      </c>
      <c r="I170" s="251" t="s">
        <v>1009</v>
      </c>
      <c r="J170" s="252">
        <v>167410</v>
      </c>
      <c r="K170" s="252">
        <v>159435.48</v>
      </c>
      <c r="L170" s="253">
        <v>159435.48</v>
      </c>
    </row>
    <row r="171" spans="1:12" s="248" customFormat="1" ht="94.5">
      <c r="A171" s="245" t="s">
        <v>155</v>
      </c>
      <c r="B171" s="249" t="s">
        <v>1072</v>
      </c>
      <c r="C171" s="249" t="s">
        <v>1004</v>
      </c>
      <c r="D171" s="249" t="s">
        <v>145</v>
      </c>
      <c r="E171" s="249" t="s">
        <v>1005</v>
      </c>
      <c r="F171" s="245" t="s">
        <v>1375</v>
      </c>
      <c r="G171" s="249" t="s">
        <v>1376</v>
      </c>
      <c r="H171" s="245" t="s">
        <v>126</v>
      </c>
      <c r="I171" s="249" t="s">
        <v>126</v>
      </c>
      <c r="J171" s="246">
        <v>40130</v>
      </c>
      <c r="K171" s="246">
        <v>39450</v>
      </c>
      <c r="L171" s="247">
        <v>39450</v>
      </c>
    </row>
    <row r="172" spans="1:12" s="248" customFormat="1" ht="94.5">
      <c r="A172" s="250" t="s">
        <v>155</v>
      </c>
      <c r="B172" s="251" t="s">
        <v>1072</v>
      </c>
      <c r="C172" s="251" t="s">
        <v>1004</v>
      </c>
      <c r="D172" s="251" t="s">
        <v>145</v>
      </c>
      <c r="E172" s="251" t="s">
        <v>1005</v>
      </c>
      <c r="F172" s="250" t="s">
        <v>1375</v>
      </c>
      <c r="G172" s="251" t="s">
        <v>1376</v>
      </c>
      <c r="H172" s="250" t="s">
        <v>1008</v>
      </c>
      <c r="I172" s="251" t="s">
        <v>1009</v>
      </c>
      <c r="J172" s="252">
        <v>40130</v>
      </c>
      <c r="K172" s="252">
        <v>39450</v>
      </c>
      <c r="L172" s="253">
        <v>39450</v>
      </c>
    </row>
    <row r="173" spans="1:12" s="248" customFormat="1" ht="236.25">
      <c r="A173" s="245" t="s">
        <v>155</v>
      </c>
      <c r="B173" s="249" t="s">
        <v>1072</v>
      </c>
      <c r="C173" s="249" t="s">
        <v>1004</v>
      </c>
      <c r="D173" s="249" t="s">
        <v>145</v>
      </c>
      <c r="E173" s="249" t="s">
        <v>1005</v>
      </c>
      <c r="F173" s="245" t="s">
        <v>1377</v>
      </c>
      <c r="G173" s="254" t="s">
        <v>597</v>
      </c>
      <c r="H173" s="245" t="s">
        <v>126</v>
      </c>
      <c r="I173" s="249" t="s">
        <v>126</v>
      </c>
      <c r="J173" s="246">
        <v>2600</v>
      </c>
      <c r="K173" s="246">
        <v>2600</v>
      </c>
      <c r="L173" s="247">
        <v>2600</v>
      </c>
    </row>
    <row r="174" spans="1:12" s="248" customFormat="1" ht="220.5">
      <c r="A174" s="250" t="s">
        <v>155</v>
      </c>
      <c r="B174" s="251" t="s">
        <v>1072</v>
      </c>
      <c r="C174" s="251" t="s">
        <v>1004</v>
      </c>
      <c r="D174" s="251" t="s">
        <v>145</v>
      </c>
      <c r="E174" s="251" t="s">
        <v>1005</v>
      </c>
      <c r="F174" s="250" t="s">
        <v>1377</v>
      </c>
      <c r="G174" s="255" t="s">
        <v>597</v>
      </c>
      <c r="H174" s="250" t="s">
        <v>1008</v>
      </c>
      <c r="I174" s="251" t="s">
        <v>1009</v>
      </c>
      <c r="J174" s="252">
        <v>2600</v>
      </c>
      <c r="K174" s="252">
        <v>2600</v>
      </c>
      <c r="L174" s="253">
        <v>2600</v>
      </c>
    </row>
    <row r="175" spans="1:12" s="248" customFormat="1" ht="173.25">
      <c r="A175" s="245" t="s">
        <v>155</v>
      </c>
      <c r="B175" s="249" t="s">
        <v>1072</v>
      </c>
      <c r="C175" s="249" t="s">
        <v>1004</v>
      </c>
      <c r="D175" s="249" t="s">
        <v>145</v>
      </c>
      <c r="E175" s="249" t="s">
        <v>1005</v>
      </c>
      <c r="F175" s="245" t="s">
        <v>1378</v>
      </c>
      <c r="G175" s="249" t="s">
        <v>1379</v>
      </c>
      <c r="H175" s="245" t="s">
        <v>126</v>
      </c>
      <c r="I175" s="249" t="s">
        <v>126</v>
      </c>
      <c r="J175" s="246">
        <v>53970</v>
      </c>
      <c r="K175" s="246">
        <v>43933.45</v>
      </c>
      <c r="L175" s="247">
        <v>43933.45</v>
      </c>
    </row>
    <row r="176" spans="1:12" s="248" customFormat="1" ht="173.25">
      <c r="A176" s="250" t="s">
        <v>155</v>
      </c>
      <c r="B176" s="251" t="s">
        <v>1072</v>
      </c>
      <c r="C176" s="251" t="s">
        <v>1004</v>
      </c>
      <c r="D176" s="251" t="s">
        <v>145</v>
      </c>
      <c r="E176" s="251" t="s">
        <v>1005</v>
      </c>
      <c r="F176" s="250" t="s">
        <v>1378</v>
      </c>
      <c r="G176" s="251" t="s">
        <v>1379</v>
      </c>
      <c r="H176" s="250" t="s">
        <v>1008</v>
      </c>
      <c r="I176" s="251" t="s">
        <v>1009</v>
      </c>
      <c r="J176" s="252">
        <v>53970</v>
      </c>
      <c r="K176" s="252">
        <v>43933.45</v>
      </c>
      <c r="L176" s="253">
        <v>43933.45</v>
      </c>
    </row>
    <row r="177" spans="1:12" s="248" customFormat="1" ht="126">
      <c r="A177" s="245" t="s">
        <v>155</v>
      </c>
      <c r="B177" s="249" t="s">
        <v>1072</v>
      </c>
      <c r="C177" s="249" t="s">
        <v>1004</v>
      </c>
      <c r="D177" s="249" t="s">
        <v>145</v>
      </c>
      <c r="E177" s="249" t="s">
        <v>1005</v>
      </c>
      <c r="F177" s="245" t="s">
        <v>1380</v>
      </c>
      <c r="G177" s="249" t="s">
        <v>1381</v>
      </c>
      <c r="H177" s="245" t="s">
        <v>126</v>
      </c>
      <c r="I177" s="249" t="s">
        <v>126</v>
      </c>
      <c r="J177" s="246">
        <v>3156630.74</v>
      </c>
      <c r="K177" s="246">
        <v>2768409.25</v>
      </c>
      <c r="L177" s="247">
        <v>2768409.25</v>
      </c>
    </row>
    <row r="178" spans="1:12" s="248" customFormat="1" ht="110.25">
      <c r="A178" s="250" t="s">
        <v>155</v>
      </c>
      <c r="B178" s="251" t="s">
        <v>1072</v>
      </c>
      <c r="C178" s="251" t="s">
        <v>1004</v>
      </c>
      <c r="D178" s="251" t="s">
        <v>145</v>
      </c>
      <c r="E178" s="251" t="s">
        <v>1005</v>
      </c>
      <c r="F178" s="250" t="s">
        <v>1380</v>
      </c>
      <c r="G178" s="251" t="s">
        <v>1381</v>
      </c>
      <c r="H178" s="250" t="s">
        <v>1008</v>
      </c>
      <c r="I178" s="251" t="s">
        <v>1009</v>
      </c>
      <c r="J178" s="252">
        <v>3156630.74</v>
      </c>
      <c r="K178" s="252">
        <v>2768409.25</v>
      </c>
      <c r="L178" s="253">
        <v>2768409.25</v>
      </c>
    </row>
    <row r="179" spans="1:12" s="248" customFormat="1" ht="141.75">
      <c r="A179" s="245" t="s">
        <v>155</v>
      </c>
      <c r="B179" s="249" t="s">
        <v>1072</v>
      </c>
      <c r="C179" s="249" t="s">
        <v>1004</v>
      </c>
      <c r="D179" s="249" t="s">
        <v>145</v>
      </c>
      <c r="E179" s="249" t="s">
        <v>1005</v>
      </c>
      <c r="F179" s="245" t="s">
        <v>1382</v>
      </c>
      <c r="G179" s="249" t="s">
        <v>1383</v>
      </c>
      <c r="H179" s="245" t="s">
        <v>126</v>
      </c>
      <c r="I179" s="249" t="s">
        <v>126</v>
      </c>
      <c r="J179" s="246">
        <v>70850</v>
      </c>
      <c r="K179" s="246">
        <v>41850</v>
      </c>
      <c r="L179" s="247">
        <v>41850</v>
      </c>
    </row>
    <row r="180" spans="1:12" s="248" customFormat="1" ht="126">
      <c r="A180" s="250" t="s">
        <v>155</v>
      </c>
      <c r="B180" s="251" t="s">
        <v>1072</v>
      </c>
      <c r="C180" s="251" t="s">
        <v>1004</v>
      </c>
      <c r="D180" s="251" t="s">
        <v>145</v>
      </c>
      <c r="E180" s="251" t="s">
        <v>1005</v>
      </c>
      <c r="F180" s="250" t="s">
        <v>1382</v>
      </c>
      <c r="G180" s="251" t="s">
        <v>1383</v>
      </c>
      <c r="H180" s="250" t="s">
        <v>1008</v>
      </c>
      <c r="I180" s="251" t="s">
        <v>1009</v>
      </c>
      <c r="J180" s="252">
        <v>70850</v>
      </c>
      <c r="K180" s="252">
        <v>41850</v>
      </c>
      <c r="L180" s="253">
        <v>41850</v>
      </c>
    </row>
    <row r="181" spans="1:12" s="248" customFormat="1" ht="252">
      <c r="A181" s="245" t="s">
        <v>155</v>
      </c>
      <c r="B181" s="249" t="s">
        <v>1072</v>
      </c>
      <c r="C181" s="249" t="s">
        <v>1004</v>
      </c>
      <c r="D181" s="249" t="s">
        <v>145</v>
      </c>
      <c r="E181" s="249" t="s">
        <v>1005</v>
      </c>
      <c r="F181" s="245" t="s">
        <v>1384</v>
      </c>
      <c r="G181" s="254" t="s">
        <v>598</v>
      </c>
      <c r="H181" s="245" t="s">
        <v>126</v>
      </c>
      <c r="I181" s="249" t="s">
        <v>126</v>
      </c>
      <c r="J181" s="246">
        <v>91586.11</v>
      </c>
      <c r="K181" s="246">
        <v>64216.11</v>
      </c>
      <c r="L181" s="247">
        <v>64216.11</v>
      </c>
    </row>
    <row r="182" spans="1:12" s="248" customFormat="1" ht="220.5">
      <c r="A182" s="250" t="s">
        <v>155</v>
      </c>
      <c r="B182" s="251" t="s">
        <v>1072</v>
      </c>
      <c r="C182" s="251" t="s">
        <v>1004</v>
      </c>
      <c r="D182" s="251" t="s">
        <v>145</v>
      </c>
      <c r="E182" s="251" t="s">
        <v>1005</v>
      </c>
      <c r="F182" s="250" t="s">
        <v>1384</v>
      </c>
      <c r="G182" s="255" t="s">
        <v>598</v>
      </c>
      <c r="H182" s="250" t="s">
        <v>1008</v>
      </c>
      <c r="I182" s="251" t="s">
        <v>1009</v>
      </c>
      <c r="J182" s="252">
        <v>91586.11</v>
      </c>
      <c r="K182" s="252">
        <v>64216.11</v>
      </c>
      <c r="L182" s="253">
        <v>64216.11</v>
      </c>
    </row>
    <row r="183" spans="1:12" s="248" customFormat="1" ht="267.75">
      <c r="A183" s="245" t="s">
        <v>155</v>
      </c>
      <c r="B183" s="249" t="s">
        <v>1072</v>
      </c>
      <c r="C183" s="249" t="s">
        <v>1004</v>
      </c>
      <c r="D183" s="249" t="s">
        <v>145</v>
      </c>
      <c r="E183" s="249" t="s">
        <v>1005</v>
      </c>
      <c r="F183" s="245" t="s">
        <v>1385</v>
      </c>
      <c r="G183" s="254" t="s">
        <v>599</v>
      </c>
      <c r="H183" s="245" t="s">
        <v>126</v>
      </c>
      <c r="I183" s="249" t="s">
        <v>126</v>
      </c>
      <c r="J183" s="246">
        <v>2000</v>
      </c>
      <c r="K183" s="246">
        <v>1500</v>
      </c>
      <c r="L183" s="247">
        <v>1500</v>
      </c>
    </row>
    <row r="184" spans="1:12" s="248" customFormat="1" ht="236.25">
      <c r="A184" s="250" t="s">
        <v>155</v>
      </c>
      <c r="B184" s="251" t="s">
        <v>1072</v>
      </c>
      <c r="C184" s="251" t="s">
        <v>1004</v>
      </c>
      <c r="D184" s="251" t="s">
        <v>145</v>
      </c>
      <c r="E184" s="251" t="s">
        <v>1005</v>
      </c>
      <c r="F184" s="250" t="s">
        <v>1385</v>
      </c>
      <c r="G184" s="255" t="s">
        <v>599</v>
      </c>
      <c r="H184" s="250" t="s">
        <v>1008</v>
      </c>
      <c r="I184" s="251" t="s">
        <v>1009</v>
      </c>
      <c r="J184" s="252">
        <v>2000</v>
      </c>
      <c r="K184" s="252">
        <v>1500</v>
      </c>
      <c r="L184" s="253">
        <v>1500</v>
      </c>
    </row>
    <row r="185" spans="1:12" s="248" customFormat="1" ht="283.5">
      <c r="A185" s="245" t="s">
        <v>155</v>
      </c>
      <c r="B185" s="249" t="s">
        <v>1072</v>
      </c>
      <c r="C185" s="249" t="s">
        <v>1004</v>
      </c>
      <c r="D185" s="249" t="s">
        <v>145</v>
      </c>
      <c r="E185" s="249" t="s">
        <v>1005</v>
      </c>
      <c r="F185" s="245" t="s">
        <v>1386</v>
      </c>
      <c r="G185" s="254" t="s">
        <v>600</v>
      </c>
      <c r="H185" s="245" t="s">
        <v>126</v>
      </c>
      <c r="I185" s="249" t="s">
        <v>126</v>
      </c>
      <c r="J185" s="246">
        <v>1092.27</v>
      </c>
      <c r="K185" s="246">
        <v>1092.27</v>
      </c>
      <c r="L185" s="247">
        <v>1092.27</v>
      </c>
    </row>
    <row r="186" spans="1:12" s="248" customFormat="1" ht="283.5">
      <c r="A186" s="250" t="s">
        <v>155</v>
      </c>
      <c r="B186" s="251" t="s">
        <v>1072</v>
      </c>
      <c r="C186" s="251" t="s">
        <v>1004</v>
      </c>
      <c r="D186" s="251" t="s">
        <v>145</v>
      </c>
      <c r="E186" s="251" t="s">
        <v>1005</v>
      </c>
      <c r="F186" s="250" t="s">
        <v>1386</v>
      </c>
      <c r="G186" s="255" t="s">
        <v>600</v>
      </c>
      <c r="H186" s="250" t="s">
        <v>1008</v>
      </c>
      <c r="I186" s="251" t="s">
        <v>1009</v>
      </c>
      <c r="J186" s="252">
        <v>1092.27</v>
      </c>
      <c r="K186" s="252">
        <v>1092.27</v>
      </c>
      <c r="L186" s="253">
        <v>1092.27</v>
      </c>
    </row>
    <row r="187" spans="1:12" s="248" customFormat="1" ht="63">
      <c r="A187" s="245" t="s">
        <v>155</v>
      </c>
      <c r="B187" s="249" t="s">
        <v>1072</v>
      </c>
      <c r="C187" s="249" t="s">
        <v>1004</v>
      </c>
      <c r="D187" s="249" t="s">
        <v>145</v>
      </c>
      <c r="E187" s="249" t="s">
        <v>1005</v>
      </c>
      <c r="F187" s="245" t="s">
        <v>1387</v>
      </c>
      <c r="G187" s="249" t="s">
        <v>1388</v>
      </c>
      <c r="H187" s="245" t="s">
        <v>126</v>
      </c>
      <c r="I187" s="249" t="s">
        <v>126</v>
      </c>
      <c r="J187" s="246">
        <v>36480</v>
      </c>
      <c r="K187" s="246">
        <v>36480</v>
      </c>
      <c r="L187" s="247">
        <v>36480</v>
      </c>
    </row>
    <row r="188" spans="1:12" s="248" customFormat="1" ht="63">
      <c r="A188" s="250" t="s">
        <v>155</v>
      </c>
      <c r="B188" s="251" t="s">
        <v>1072</v>
      </c>
      <c r="C188" s="251" t="s">
        <v>1004</v>
      </c>
      <c r="D188" s="251" t="s">
        <v>145</v>
      </c>
      <c r="E188" s="251" t="s">
        <v>1005</v>
      </c>
      <c r="F188" s="250" t="s">
        <v>1387</v>
      </c>
      <c r="G188" s="251" t="s">
        <v>1388</v>
      </c>
      <c r="H188" s="250" t="s">
        <v>1008</v>
      </c>
      <c r="I188" s="251" t="s">
        <v>1009</v>
      </c>
      <c r="J188" s="252">
        <v>36480</v>
      </c>
      <c r="K188" s="252">
        <v>36480</v>
      </c>
      <c r="L188" s="253">
        <v>36480</v>
      </c>
    </row>
    <row r="189" spans="1:12" s="248" customFormat="1" ht="362.25">
      <c r="A189" s="245" t="s">
        <v>155</v>
      </c>
      <c r="B189" s="249" t="s">
        <v>1072</v>
      </c>
      <c r="C189" s="249" t="s">
        <v>1004</v>
      </c>
      <c r="D189" s="249" t="s">
        <v>145</v>
      </c>
      <c r="E189" s="249" t="s">
        <v>1005</v>
      </c>
      <c r="F189" s="245" t="s">
        <v>1389</v>
      </c>
      <c r="G189" s="254" t="s">
        <v>601</v>
      </c>
      <c r="H189" s="245" t="s">
        <v>126</v>
      </c>
      <c r="I189" s="249" t="s">
        <v>126</v>
      </c>
      <c r="J189" s="246">
        <v>600</v>
      </c>
      <c r="K189" s="246">
        <v>510</v>
      </c>
      <c r="L189" s="247">
        <v>510</v>
      </c>
    </row>
    <row r="190" spans="1:12" s="248" customFormat="1" ht="346.5">
      <c r="A190" s="250" t="s">
        <v>155</v>
      </c>
      <c r="B190" s="251" t="s">
        <v>1072</v>
      </c>
      <c r="C190" s="251" t="s">
        <v>1004</v>
      </c>
      <c r="D190" s="251" t="s">
        <v>145</v>
      </c>
      <c r="E190" s="251" t="s">
        <v>1005</v>
      </c>
      <c r="F190" s="250" t="s">
        <v>1389</v>
      </c>
      <c r="G190" s="255" t="s">
        <v>601</v>
      </c>
      <c r="H190" s="250" t="s">
        <v>1008</v>
      </c>
      <c r="I190" s="251" t="s">
        <v>1009</v>
      </c>
      <c r="J190" s="252">
        <v>600</v>
      </c>
      <c r="K190" s="252">
        <v>510</v>
      </c>
      <c r="L190" s="253">
        <v>510</v>
      </c>
    </row>
    <row r="191" spans="1:12" s="248" customFormat="1" ht="141.75">
      <c r="A191" s="245" t="s">
        <v>155</v>
      </c>
      <c r="B191" s="249" t="s">
        <v>1072</v>
      </c>
      <c r="C191" s="249" t="s">
        <v>1004</v>
      </c>
      <c r="D191" s="249" t="s">
        <v>145</v>
      </c>
      <c r="E191" s="249" t="s">
        <v>1005</v>
      </c>
      <c r="F191" s="245" t="s">
        <v>1390</v>
      </c>
      <c r="G191" s="249" t="s">
        <v>1391</v>
      </c>
      <c r="H191" s="245" t="s">
        <v>126</v>
      </c>
      <c r="I191" s="249" t="s">
        <v>126</v>
      </c>
      <c r="J191" s="246">
        <v>2865000</v>
      </c>
      <c r="K191" s="246">
        <v>2864216.56</v>
      </c>
      <c r="L191" s="247">
        <v>2864216.56</v>
      </c>
    </row>
    <row r="192" spans="1:12" s="248" customFormat="1" ht="126">
      <c r="A192" s="250" t="s">
        <v>155</v>
      </c>
      <c r="B192" s="251" t="s">
        <v>1072</v>
      </c>
      <c r="C192" s="251" t="s">
        <v>1004</v>
      </c>
      <c r="D192" s="251" t="s">
        <v>145</v>
      </c>
      <c r="E192" s="251" t="s">
        <v>1005</v>
      </c>
      <c r="F192" s="250" t="s">
        <v>1390</v>
      </c>
      <c r="G192" s="251" t="s">
        <v>1391</v>
      </c>
      <c r="H192" s="250" t="s">
        <v>1008</v>
      </c>
      <c r="I192" s="251" t="s">
        <v>1009</v>
      </c>
      <c r="J192" s="252">
        <v>2865000</v>
      </c>
      <c r="K192" s="252">
        <v>2864216.56</v>
      </c>
      <c r="L192" s="253">
        <v>2864216.56</v>
      </c>
    </row>
    <row r="193" spans="1:12" s="248" customFormat="1" ht="141.75">
      <c r="A193" s="245" t="s">
        <v>155</v>
      </c>
      <c r="B193" s="249" t="s">
        <v>1072</v>
      </c>
      <c r="C193" s="249" t="s">
        <v>1004</v>
      </c>
      <c r="D193" s="249" t="s">
        <v>145</v>
      </c>
      <c r="E193" s="249" t="s">
        <v>1005</v>
      </c>
      <c r="F193" s="245" t="s">
        <v>1392</v>
      </c>
      <c r="G193" s="249" t="s">
        <v>1393</v>
      </c>
      <c r="H193" s="245" t="s">
        <v>126</v>
      </c>
      <c r="I193" s="249" t="s">
        <v>126</v>
      </c>
      <c r="J193" s="246">
        <v>47300</v>
      </c>
      <c r="K193" s="246">
        <v>46749.57</v>
      </c>
      <c r="L193" s="247">
        <v>46749.57</v>
      </c>
    </row>
    <row r="194" spans="1:12" s="248" customFormat="1" ht="126">
      <c r="A194" s="250" t="s">
        <v>155</v>
      </c>
      <c r="B194" s="251" t="s">
        <v>1072</v>
      </c>
      <c r="C194" s="251" t="s">
        <v>1004</v>
      </c>
      <c r="D194" s="251" t="s">
        <v>145</v>
      </c>
      <c r="E194" s="251" t="s">
        <v>1005</v>
      </c>
      <c r="F194" s="250" t="s">
        <v>1392</v>
      </c>
      <c r="G194" s="251" t="s">
        <v>1393</v>
      </c>
      <c r="H194" s="250" t="s">
        <v>1008</v>
      </c>
      <c r="I194" s="251" t="s">
        <v>1009</v>
      </c>
      <c r="J194" s="252">
        <v>47300</v>
      </c>
      <c r="K194" s="252">
        <v>46749.57</v>
      </c>
      <c r="L194" s="253">
        <v>46749.57</v>
      </c>
    </row>
    <row r="195" spans="1:12" s="248" customFormat="1" ht="94.5">
      <c r="A195" s="245" t="s">
        <v>155</v>
      </c>
      <c r="B195" s="249" t="s">
        <v>1072</v>
      </c>
      <c r="C195" s="249" t="s">
        <v>1004</v>
      </c>
      <c r="D195" s="249" t="s">
        <v>145</v>
      </c>
      <c r="E195" s="249" t="s">
        <v>1005</v>
      </c>
      <c r="F195" s="245" t="s">
        <v>1394</v>
      </c>
      <c r="G195" s="249" t="s">
        <v>1395</v>
      </c>
      <c r="H195" s="245" t="s">
        <v>126</v>
      </c>
      <c r="I195" s="249" t="s">
        <v>126</v>
      </c>
      <c r="J195" s="246">
        <v>60912</v>
      </c>
      <c r="K195" s="246">
        <v>60912</v>
      </c>
      <c r="L195" s="247">
        <v>60912</v>
      </c>
    </row>
    <row r="196" spans="1:12" s="248" customFormat="1" ht="78.75">
      <c r="A196" s="250" t="s">
        <v>155</v>
      </c>
      <c r="B196" s="251" t="s">
        <v>1072</v>
      </c>
      <c r="C196" s="251" t="s">
        <v>1004</v>
      </c>
      <c r="D196" s="251" t="s">
        <v>145</v>
      </c>
      <c r="E196" s="251" t="s">
        <v>1005</v>
      </c>
      <c r="F196" s="250" t="s">
        <v>1394</v>
      </c>
      <c r="G196" s="251" t="s">
        <v>1395</v>
      </c>
      <c r="H196" s="250" t="s">
        <v>1008</v>
      </c>
      <c r="I196" s="251" t="s">
        <v>1009</v>
      </c>
      <c r="J196" s="252">
        <v>60912</v>
      </c>
      <c r="K196" s="252">
        <v>60912</v>
      </c>
      <c r="L196" s="253">
        <v>60912</v>
      </c>
    </row>
    <row r="197" spans="1:12" s="248" customFormat="1" ht="126">
      <c r="A197" s="245" t="s">
        <v>155</v>
      </c>
      <c r="B197" s="249" t="s">
        <v>1072</v>
      </c>
      <c r="C197" s="249" t="s">
        <v>1004</v>
      </c>
      <c r="D197" s="249" t="s">
        <v>145</v>
      </c>
      <c r="E197" s="249" t="s">
        <v>1005</v>
      </c>
      <c r="F197" s="245" t="s">
        <v>1396</v>
      </c>
      <c r="G197" s="249" t="s">
        <v>1397</v>
      </c>
      <c r="H197" s="245" t="s">
        <v>126</v>
      </c>
      <c r="I197" s="249" t="s">
        <v>126</v>
      </c>
      <c r="J197" s="246">
        <v>815304.6</v>
      </c>
      <c r="K197" s="246">
        <v>789011.08</v>
      </c>
      <c r="L197" s="247">
        <v>789011.08</v>
      </c>
    </row>
    <row r="198" spans="1:12" s="248" customFormat="1" ht="126">
      <c r="A198" s="250" t="s">
        <v>155</v>
      </c>
      <c r="B198" s="251" t="s">
        <v>1072</v>
      </c>
      <c r="C198" s="251" t="s">
        <v>1004</v>
      </c>
      <c r="D198" s="251" t="s">
        <v>145</v>
      </c>
      <c r="E198" s="251" t="s">
        <v>1005</v>
      </c>
      <c r="F198" s="250" t="s">
        <v>1396</v>
      </c>
      <c r="G198" s="251" t="s">
        <v>1397</v>
      </c>
      <c r="H198" s="250" t="s">
        <v>1008</v>
      </c>
      <c r="I198" s="251" t="s">
        <v>1009</v>
      </c>
      <c r="J198" s="252">
        <v>815304.6</v>
      </c>
      <c r="K198" s="252">
        <v>789011.08</v>
      </c>
      <c r="L198" s="253">
        <v>789011.08</v>
      </c>
    </row>
    <row r="199" spans="1:12" s="248" customFormat="1" ht="126">
      <c r="A199" s="245" t="s">
        <v>155</v>
      </c>
      <c r="B199" s="249" t="s">
        <v>1072</v>
      </c>
      <c r="C199" s="249" t="s">
        <v>1004</v>
      </c>
      <c r="D199" s="249" t="s">
        <v>145</v>
      </c>
      <c r="E199" s="249" t="s">
        <v>1005</v>
      </c>
      <c r="F199" s="245" t="s">
        <v>1398</v>
      </c>
      <c r="G199" s="249" t="s">
        <v>1399</v>
      </c>
      <c r="H199" s="245" t="s">
        <v>126</v>
      </c>
      <c r="I199" s="249" t="s">
        <v>126</v>
      </c>
      <c r="J199" s="246">
        <v>97976</v>
      </c>
      <c r="K199" s="246">
        <v>97975.92</v>
      </c>
      <c r="L199" s="247">
        <v>97975.92</v>
      </c>
    </row>
    <row r="200" spans="1:12" s="248" customFormat="1" ht="126">
      <c r="A200" s="250" t="s">
        <v>155</v>
      </c>
      <c r="B200" s="251" t="s">
        <v>1072</v>
      </c>
      <c r="C200" s="251" t="s">
        <v>1004</v>
      </c>
      <c r="D200" s="251" t="s">
        <v>145</v>
      </c>
      <c r="E200" s="251" t="s">
        <v>1005</v>
      </c>
      <c r="F200" s="250" t="s">
        <v>1398</v>
      </c>
      <c r="G200" s="251" t="s">
        <v>1399</v>
      </c>
      <c r="H200" s="250" t="s">
        <v>1008</v>
      </c>
      <c r="I200" s="251" t="s">
        <v>1009</v>
      </c>
      <c r="J200" s="252">
        <v>97976</v>
      </c>
      <c r="K200" s="252">
        <v>97975.92</v>
      </c>
      <c r="L200" s="253">
        <v>97975.92</v>
      </c>
    </row>
    <row r="201" spans="1:12" s="248" customFormat="1" ht="141.75">
      <c r="A201" s="245" t="s">
        <v>155</v>
      </c>
      <c r="B201" s="249" t="s">
        <v>1072</v>
      </c>
      <c r="C201" s="249" t="s">
        <v>1004</v>
      </c>
      <c r="D201" s="249" t="s">
        <v>145</v>
      </c>
      <c r="E201" s="249" t="s">
        <v>1005</v>
      </c>
      <c r="F201" s="245" t="s">
        <v>1400</v>
      </c>
      <c r="G201" s="249" t="s">
        <v>1401</v>
      </c>
      <c r="H201" s="245" t="s">
        <v>126</v>
      </c>
      <c r="I201" s="249" t="s">
        <v>126</v>
      </c>
      <c r="J201" s="246">
        <v>5300</v>
      </c>
      <c r="K201" s="246">
        <v>5280</v>
      </c>
      <c r="L201" s="247">
        <v>5280</v>
      </c>
    </row>
    <row r="202" spans="1:12" s="248" customFormat="1" ht="141.75">
      <c r="A202" s="250" t="s">
        <v>155</v>
      </c>
      <c r="B202" s="251" t="s">
        <v>1072</v>
      </c>
      <c r="C202" s="251" t="s">
        <v>1004</v>
      </c>
      <c r="D202" s="251" t="s">
        <v>145</v>
      </c>
      <c r="E202" s="251" t="s">
        <v>1005</v>
      </c>
      <c r="F202" s="250" t="s">
        <v>1400</v>
      </c>
      <c r="G202" s="251" t="s">
        <v>1401</v>
      </c>
      <c r="H202" s="250" t="s">
        <v>1008</v>
      </c>
      <c r="I202" s="251" t="s">
        <v>1009</v>
      </c>
      <c r="J202" s="252">
        <v>5300</v>
      </c>
      <c r="K202" s="252">
        <v>5280</v>
      </c>
      <c r="L202" s="253">
        <v>5280</v>
      </c>
    </row>
    <row r="203" spans="1:12" s="248" customFormat="1" ht="236.25">
      <c r="A203" s="245" t="s">
        <v>155</v>
      </c>
      <c r="B203" s="249" t="s">
        <v>1072</v>
      </c>
      <c r="C203" s="249" t="s">
        <v>1004</v>
      </c>
      <c r="D203" s="249" t="s">
        <v>145</v>
      </c>
      <c r="E203" s="249" t="s">
        <v>1005</v>
      </c>
      <c r="F203" s="245" t="s">
        <v>1402</v>
      </c>
      <c r="G203" s="254" t="s">
        <v>538</v>
      </c>
      <c r="H203" s="245" t="s">
        <v>126</v>
      </c>
      <c r="I203" s="249" t="s">
        <v>126</v>
      </c>
      <c r="J203" s="246">
        <v>13100</v>
      </c>
      <c r="K203" s="246">
        <v>10175.88</v>
      </c>
      <c r="L203" s="247">
        <v>10175.88</v>
      </c>
    </row>
    <row r="204" spans="1:12" s="248" customFormat="1" ht="236.25">
      <c r="A204" s="250" t="s">
        <v>155</v>
      </c>
      <c r="B204" s="251" t="s">
        <v>1072</v>
      </c>
      <c r="C204" s="251" t="s">
        <v>1004</v>
      </c>
      <c r="D204" s="251" t="s">
        <v>145</v>
      </c>
      <c r="E204" s="251" t="s">
        <v>1005</v>
      </c>
      <c r="F204" s="250" t="s">
        <v>1402</v>
      </c>
      <c r="G204" s="255" t="s">
        <v>538</v>
      </c>
      <c r="H204" s="250" t="s">
        <v>1008</v>
      </c>
      <c r="I204" s="251" t="s">
        <v>1009</v>
      </c>
      <c r="J204" s="252">
        <v>13100</v>
      </c>
      <c r="K204" s="252">
        <v>10175.88</v>
      </c>
      <c r="L204" s="253">
        <v>10175.88</v>
      </c>
    </row>
    <row r="205" spans="1:12" s="248" customFormat="1" ht="157.5">
      <c r="A205" s="245" t="s">
        <v>155</v>
      </c>
      <c r="B205" s="249" t="s">
        <v>1072</v>
      </c>
      <c r="C205" s="249" t="s">
        <v>1004</v>
      </c>
      <c r="D205" s="249" t="s">
        <v>145</v>
      </c>
      <c r="E205" s="249" t="s">
        <v>1005</v>
      </c>
      <c r="F205" s="245" t="s">
        <v>1403</v>
      </c>
      <c r="G205" s="249" t="s">
        <v>1404</v>
      </c>
      <c r="H205" s="245" t="s">
        <v>126</v>
      </c>
      <c r="I205" s="249" t="s">
        <v>126</v>
      </c>
      <c r="J205" s="246">
        <v>4325</v>
      </c>
      <c r="K205" s="246">
        <v>4325</v>
      </c>
      <c r="L205" s="247">
        <v>4325</v>
      </c>
    </row>
    <row r="206" spans="1:12" s="248" customFormat="1" ht="141.75">
      <c r="A206" s="250" t="s">
        <v>155</v>
      </c>
      <c r="B206" s="251" t="s">
        <v>1072</v>
      </c>
      <c r="C206" s="251" t="s">
        <v>1004</v>
      </c>
      <c r="D206" s="251" t="s">
        <v>145</v>
      </c>
      <c r="E206" s="251" t="s">
        <v>1005</v>
      </c>
      <c r="F206" s="250" t="s">
        <v>1403</v>
      </c>
      <c r="G206" s="251" t="s">
        <v>1404</v>
      </c>
      <c r="H206" s="250" t="s">
        <v>1008</v>
      </c>
      <c r="I206" s="251" t="s">
        <v>1009</v>
      </c>
      <c r="J206" s="252">
        <v>4325</v>
      </c>
      <c r="K206" s="252">
        <v>4325</v>
      </c>
      <c r="L206" s="253">
        <v>4325</v>
      </c>
    </row>
    <row r="207" spans="1:12" s="248" customFormat="1" ht="157.5">
      <c r="A207" s="245" t="s">
        <v>155</v>
      </c>
      <c r="B207" s="249" t="s">
        <v>1072</v>
      </c>
      <c r="C207" s="249" t="s">
        <v>1004</v>
      </c>
      <c r="D207" s="249" t="s">
        <v>145</v>
      </c>
      <c r="E207" s="249" t="s">
        <v>1005</v>
      </c>
      <c r="F207" s="245" t="s">
        <v>1405</v>
      </c>
      <c r="G207" s="249" t="s">
        <v>1406</v>
      </c>
      <c r="H207" s="245" t="s">
        <v>126</v>
      </c>
      <c r="I207" s="249" t="s">
        <v>126</v>
      </c>
      <c r="J207" s="246">
        <v>2200</v>
      </c>
      <c r="K207" s="246">
        <v>1647.74</v>
      </c>
      <c r="L207" s="247">
        <v>1647.74</v>
      </c>
    </row>
    <row r="208" spans="1:12" s="248" customFormat="1" ht="157.5">
      <c r="A208" s="250" t="s">
        <v>155</v>
      </c>
      <c r="B208" s="251" t="s">
        <v>1072</v>
      </c>
      <c r="C208" s="251" t="s">
        <v>1004</v>
      </c>
      <c r="D208" s="251" t="s">
        <v>145</v>
      </c>
      <c r="E208" s="251" t="s">
        <v>1005</v>
      </c>
      <c r="F208" s="250" t="s">
        <v>1405</v>
      </c>
      <c r="G208" s="251" t="s">
        <v>1406</v>
      </c>
      <c r="H208" s="250" t="s">
        <v>1008</v>
      </c>
      <c r="I208" s="251" t="s">
        <v>1009</v>
      </c>
      <c r="J208" s="252">
        <v>2200</v>
      </c>
      <c r="K208" s="252">
        <v>1647.74</v>
      </c>
      <c r="L208" s="253">
        <v>1647.74</v>
      </c>
    </row>
    <row r="209" spans="1:12" s="248" customFormat="1" ht="110.25">
      <c r="A209" s="245" t="s">
        <v>155</v>
      </c>
      <c r="B209" s="249" t="s">
        <v>1072</v>
      </c>
      <c r="C209" s="249" t="s">
        <v>1004</v>
      </c>
      <c r="D209" s="249" t="s">
        <v>145</v>
      </c>
      <c r="E209" s="249" t="s">
        <v>1005</v>
      </c>
      <c r="F209" s="245" t="s">
        <v>1407</v>
      </c>
      <c r="G209" s="249" t="s">
        <v>1408</v>
      </c>
      <c r="H209" s="245" t="s">
        <v>126</v>
      </c>
      <c r="I209" s="249" t="s">
        <v>126</v>
      </c>
      <c r="J209" s="246">
        <v>3121.4</v>
      </c>
      <c r="K209" s="246">
        <v>3121.4</v>
      </c>
      <c r="L209" s="247">
        <v>3121.4</v>
      </c>
    </row>
    <row r="210" spans="1:12" s="248" customFormat="1" ht="110.25">
      <c r="A210" s="250" t="s">
        <v>155</v>
      </c>
      <c r="B210" s="251" t="s">
        <v>1072</v>
      </c>
      <c r="C210" s="251" t="s">
        <v>1004</v>
      </c>
      <c r="D210" s="251" t="s">
        <v>145</v>
      </c>
      <c r="E210" s="251" t="s">
        <v>1005</v>
      </c>
      <c r="F210" s="250" t="s">
        <v>1407</v>
      </c>
      <c r="G210" s="251" t="s">
        <v>1408</v>
      </c>
      <c r="H210" s="250" t="s">
        <v>1008</v>
      </c>
      <c r="I210" s="251" t="s">
        <v>1009</v>
      </c>
      <c r="J210" s="252">
        <v>3121.4</v>
      </c>
      <c r="K210" s="252">
        <v>3121.4</v>
      </c>
      <c r="L210" s="253">
        <v>3121.4</v>
      </c>
    </row>
    <row r="211" spans="1:12" s="248" customFormat="1" ht="110.25">
      <c r="A211" s="245" t="s">
        <v>155</v>
      </c>
      <c r="B211" s="249" t="s">
        <v>1072</v>
      </c>
      <c r="C211" s="249" t="s">
        <v>1004</v>
      </c>
      <c r="D211" s="249" t="s">
        <v>145</v>
      </c>
      <c r="E211" s="249" t="s">
        <v>1005</v>
      </c>
      <c r="F211" s="245" t="s">
        <v>1409</v>
      </c>
      <c r="G211" s="249" t="s">
        <v>1410</v>
      </c>
      <c r="H211" s="245" t="s">
        <v>126</v>
      </c>
      <c r="I211" s="249" t="s">
        <v>126</v>
      </c>
      <c r="J211" s="246">
        <v>122087.7</v>
      </c>
      <c r="K211" s="246">
        <v>121372.7</v>
      </c>
      <c r="L211" s="247">
        <v>121372.7</v>
      </c>
    </row>
    <row r="212" spans="1:12" s="248" customFormat="1" ht="110.25">
      <c r="A212" s="250" t="s">
        <v>155</v>
      </c>
      <c r="B212" s="251" t="s">
        <v>1072</v>
      </c>
      <c r="C212" s="251" t="s">
        <v>1004</v>
      </c>
      <c r="D212" s="251" t="s">
        <v>145</v>
      </c>
      <c r="E212" s="251" t="s">
        <v>1005</v>
      </c>
      <c r="F212" s="250" t="s">
        <v>1409</v>
      </c>
      <c r="G212" s="251" t="s">
        <v>1410</v>
      </c>
      <c r="H212" s="250" t="s">
        <v>1008</v>
      </c>
      <c r="I212" s="251" t="s">
        <v>1009</v>
      </c>
      <c r="J212" s="252">
        <v>122087.7</v>
      </c>
      <c r="K212" s="252">
        <v>121372.7</v>
      </c>
      <c r="L212" s="253">
        <v>121372.7</v>
      </c>
    </row>
    <row r="213" spans="1:12" s="248" customFormat="1" ht="78.75">
      <c r="A213" s="245" t="s">
        <v>155</v>
      </c>
      <c r="B213" s="249" t="s">
        <v>1072</v>
      </c>
      <c r="C213" s="249" t="s">
        <v>1004</v>
      </c>
      <c r="D213" s="249" t="s">
        <v>145</v>
      </c>
      <c r="E213" s="249" t="s">
        <v>1005</v>
      </c>
      <c r="F213" s="245" t="s">
        <v>1411</v>
      </c>
      <c r="G213" s="249" t="s">
        <v>1412</v>
      </c>
      <c r="H213" s="245" t="s">
        <v>126</v>
      </c>
      <c r="I213" s="249" t="s">
        <v>126</v>
      </c>
      <c r="J213" s="246">
        <v>84555.68</v>
      </c>
      <c r="K213" s="246">
        <v>82296.84</v>
      </c>
      <c r="L213" s="247">
        <v>82296.84</v>
      </c>
    </row>
    <row r="214" spans="1:12" s="248" customFormat="1" ht="63">
      <c r="A214" s="250" t="s">
        <v>155</v>
      </c>
      <c r="B214" s="251" t="s">
        <v>1072</v>
      </c>
      <c r="C214" s="251" t="s">
        <v>1004</v>
      </c>
      <c r="D214" s="251" t="s">
        <v>145</v>
      </c>
      <c r="E214" s="251" t="s">
        <v>1005</v>
      </c>
      <c r="F214" s="250" t="s">
        <v>1411</v>
      </c>
      <c r="G214" s="251" t="s">
        <v>1412</v>
      </c>
      <c r="H214" s="250" t="s">
        <v>1008</v>
      </c>
      <c r="I214" s="251" t="s">
        <v>1009</v>
      </c>
      <c r="J214" s="252">
        <v>84555.68</v>
      </c>
      <c r="K214" s="252">
        <v>82296.84</v>
      </c>
      <c r="L214" s="253">
        <v>82296.84</v>
      </c>
    </row>
    <row r="215" spans="1:12" s="248" customFormat="1" ht="63">
      <c r="A215" s="245" t="s">
        <v>155</v>
      </c>
      <c r="B215" s="249" t="s">
        <v>1072</v>
      </c>
      <c r="C215" s="249" t="s">
        <v>1004</v>
      </c>
      <c r="D215" s="249" t="s">
        <v>145</v>
      </c>
      <c r="E215" s="249" t="s">
        <v>1005</v>
      </c>
      <c r="F215" s="245" t="s">
        <v>1413</v>
      </c>
      <c r="G215" s="249" t="s">
        <v>1414</v>
      </c>
      <c r="H215" s="245" t="s">
        <v>126</v>
      </c>
      <c r="I215" s="249" t="s">
        <v>126</v>
      </c>
      <c r="J215" s="246">
        <v>273600</v>
      </c>
      <c r="K215" s="246">
        <v>273600</v>
      </c>
      <c r="L215" s="247">
        <v>273600</v>
      </c>
    </row>
    <row r="216" spans="1:12" s="248" customFormat="1" ht="63">
      <c r="A216" s="250" t="s">
        <v>155</v>
      </c>
      <c r="B216" s="251" t="s">
        <v>1072</v>
      </c>
      <c r="C216" s="251" t="s">
        <v>1004</v>
      </c>
      <c r="D216" s="251" t="s">
        <v>145</v>
      </c>
      <c r="E216" s="251" t="s">
        <v>1005</v>
      </c>
      <c r="F216" s="250" t="s">
        <v>1413</v>
      </c>
      <c r="G216" s="251" t="s">
        <v>1414</v>
      </c>
      <c r="H216" s="250" t="s">
        <v>1008</v>
      </c>
      <c r="I216" s="251" t="s">
        <v>1009</v>
      </c>
      <c r="J216" s="252">
        <v>273600</v>
      </c>
      <c r="K216" s="252">
        <v>273600</v>
      </c>
      <c r="L216" s="253">
        <v>273600</v>
      </c>
    </row>
    <row r="217" spans="1:12" s="248" customFormat="1" ht="78.75">
      <c r="A217" s="245" t="s">
        <v>155</v>
      </c>
      <c r="B217" s="249" t="s">
        <v>1072</v>
      </c>
      <c r="C217" s="249" t="s">
        <v>1004</v>
      </c>
      <c r="D217" s="249" t="s">
        <v>145</v>
      </c>
      <c r="E217" s="249" t="s">
        <v>1005</v>
      </c>
      <c r="F217" s="245" t="s">
        <v>1415</v>
      </c>
      <c r="G217" s="249" t="s">
        <v>1416</v>
      </c>
      <c r="H217" s="245" t="s">
        <v>126</v>
      </c>
      <c r="I217" s="249" t="s">
        <v>126</v>
      </c>
      <c r="J217" s="246">
        <v>11456</v>
      </c>
      <c r="K217" s="246"/>
      <c r="L217" s="247"/>
    </row>
    <row r="218" spans="1:12" s="248" customFormat="1" ht="78.75">
      <c r="A218" s="250" t="s">
        <v>155</v>
      </c>
      <c r="B218" s="251" t="s">
        <v>1072</v>
      </c>
      <c r="C218" s="251" t="s">
        <v>1004</v>
      </c>
      <c r="D218" s="251" t="s">
        <v>145</v>
      </c>
      <c r="E218" s="251" t="s">
        <v>1005</v>
      </c>
      <c r="F218" s="250" t="s">
        <v>1415</v>
      </c>
      <c r="G218" s="251" t="s">
        <v>1416</v>
      </c>
      <c r="H218" s="250" t="s">
        <v>1008</v>
      </c>
      <c r="I218" s="251" t="s">
        <v>1009</v>
      </c>
      <c r="J218" s="252">
        <v>11456</v>
      </c>
      <c r="K218" s="252"/>
      <c r="L218" s="253"/>
    </row>
    <row r="219" spans="1:12" s="248" customFormat="1" ht="63">
      <c r="A219" s="245" t="s">
        <v>155</v>
      </c>
      <c r="B219" s="249" t="s">
        <v>1072</v>
      </c>
      <c r="C219" s="249" t="s">
        <v>1004</v>
      </c>
      <c r="D219" s="249" t="s">
        <v>145</v>
      </c>
      <c r="E219" s="249" t="s">
        <v>1005</v>
      </c>
      <c r="F219" s="245" t="s">
        <v>1417</v>
      </c>
      <c r="G219" s="249" t="s">
        <v>1418</v>
      </c>
      <c r="H219" s="245" t="s">
        <v>126</v>
      </c>
      <c r="I219" s="249" t="s">
        <v>126</v>
      </c>
      <c r="J219" s="246">
        <v>3450</v>
      </c>
      <c r="K219" s="246">
        <v>3450</v>
      </c>
      <c r="L219" s="247">
        <v>3450</v>
      </c>
    </row>
    <row r="220" spans="1:12" s="248" customFormat="1" ht="63">
      <c r="A220" s="250" t="s">
        <v>155</v>
      </c>
      <c r="B220" s="251" t="s">
        <v>1072</v>
      </c>
      <c r="C220" s="251" t="s">
        <v>1004</v>
      </c>
      <c r="D220" s="251" t="s">
        <v>145</v>
      </c>
      <c r="E220" s="251" t="s">
        <v>1005</v>
      </c>
      <c r="F220" s="250" t="s">
        <v>1417</v>
      </c>
      <c r="G220" s="251" t="s">
        <v>1418</v>
      </c>
      <c r="H220" s="250" t="s">
        <v>1008</v>
      </c>
      <c r="I220" s="251" t="s">
        <v>1009</v>
      </c>
      <c r="J220" s="252">
        <v>3450</v>
      </c>
      <c r="K220" s="252">
        <v>3450</v>
      </c>
      <c r="L220" s="253">
        <v>3450</v>
      </c>
    </row>
    <row r="221" spans="1:12" s="248" customFormat="1" ht="78.75">
      <c r="A221" s="245" t="s">
        <v>155</v>
      </c>
      <c r="B221" s="249" t="s">
        <v>1072</v>
      </c>
      <c r="C221" s="249" t="s">
        <v>1004</v>
      </c>
      <c r="D221" s="249" t="s">
        <v>145</v>
      </c>
      <c r="E221" s="249" t="s">
        <v>1005</v>
      </c>
      <c r="F221" s="245" t="s">
        <v>1419</v>
      </c>
      <c r="G221" s="249" t="s">
        <v>1420</v>
      </c>
      <c r="H221" s="245" t="s">
        <v>126</v>
      </c>
      <c r="I221" s="249" t="s">
        <v>126</v>
      </c>
      <c r="J221" s="246">
        <v>332000</v>
      </c>
      <c r="K221" s="246">
        <v>332000</v>
      </c>
      <c r="L221" s="247">
        <v>332000</v>
      </c>
    </row>
    <row r="222" spans="1:12" s="248" customFormat="1" ht="78.75">
      <c r="A222" s="250" t="s">
        <v>155</v>
      </c>
      <c r="B222" s="251" t="s">
        <v>1072</v>
      </c>
      <c r="C222" s="251" t="s">
        <v>1004</v>
      </c>
      <c r="D222" s="251" t="s">
        <v>145</v>
      </c>
      <c r="E222" s="251" t="s">
        <v>1005</v>
      </c>
      <c r="F222" s="250" t="s">
        <v>1419</v>
      </c>
      <c r="G222" s="251" t="s">
        <v>1420</v>
      </c>
      <c r="H222" s="250" t="s">
        <v>1008</v>
      </c>
      <c r="I222" s="251" t="s">
        <v>1009</v>
      </c>
      <c r="J222" s="252">
        <v>332000</v>
      </c>
      <c r="K222" s="252">
        <v>332000</v>
      </c>
      <c r="L222" s="253">
        <v>332000</v>
      </c>
    </row>
    <row r="223" spans="1:12" s="248" customFormat="1" ht="63">
      <c r="A223" s="245" t="s">
        <v>155</v>
      </c>
      <c r="B223" s="249" t="s">
        <v>1072</v>
      </c>
      <c r="C223" s="249" t="s">
        <v>1004</v>
      </c>
      <c r="D223" s="249" t="s">
        <v>145</v>
      </c>
      <c r="E223" s="249" t="s">
        <v>1005</v>
      </c>
      <c r="F223" s="245" t="s">
        <v>1421</v>
      </c>
      <c r="G223" s="249" t="s">
        <v>1422</v>
      </c>
      <c r="H223" s="245" t="s">
        <v>126</v>
      </c>
      <c r="I223" s="249" t="s">
        <v>126</v>
      </c>
      <c r="J223" s="246">
        <v>5200</v>
      </c>
      <c r="K223" s="246">
        <v>5200</v>
      </c>
      <c r="L223" s="247">
        <v>5200</v>
      </c>
    </row>
    <row r="224" spans="1:12" s="248" customFormat="1" ht="63">
      <c r="A224" s="250" t="s">
        <v>155</v>
      </c>
      <c r="B224" s="251" t="s">
        <v>1072</v>
      </c>
      <c r="C224" s="251" t="s">
        <v>1004</v>
      </c>
      <c r="D224" s="251" t="s">
        <v>145</v>
      </c>
      <c r="E224" s="251" t="s">
        <v>1005</v>
      </c>
      <c r="F224" s="250" t="s">
        <v>1421</v>
      </c>
      <c r="G224" s="251" t="s">
        <v>1422</v>
      </c>
      <c r="H224" s="250" t="s">
        <v>1008</v>
      </c>
      <c r="I224" s="251" t="s">
        <v>1009</v>
      </c>
      <c r="J224" s="252">
        <v>5200</v>
      </c>
      <c r="K224" s="252">
        <v>5200</v>
      </c>
      <c r="L224" s="253">
        <v>5200</v>
      </c>
    </row>
    <row r="225" spans="1:12" s="248" customFormat="1" ht="173.25">
      <c r="A225" s="245" t="s">
        <v>155</v>
      </c>
      <c r="B225" s="249" t="s">
        <v>1072</v>
      </c>
      <c r="C225" s="249" t="s">
        <v>1004</v>
      </c>
      <c r="D225" s="249" t="s">
        <v>145</v>
      </c>
      <c r="E225" s="249" t="s">
        <v>1005</v>
      </c>
      <c r="F225" s="245" t="s">
        <v>1423</v>
      </c>
      <c r="G225" s="249" t="s">
        <v>1424</v>
      </c>
      <c r="H225" s="245" t="s">
        <v>126</v>
      </c>
      <c r="I225" s="249" t="s">
        <v>126</v>
      </c>
      <c r="J225" s="246">
        <v>30000</v>
      </c>
      <c r="K225" s="246">
        <v>30000</v>
      </c>
      <c r="L225" s="247">
        <v>30000</v>
      </c>
    </row>
    <row r="226" spans="1:12" s="248" customFormat="1" ht="173.25">
      <c r="A226" s="250" t="s">
        <v>155</v>
      </c>
      <c r="B226" s="251" t="s">
        <v>1072</v>
      </c>
      <c r="C226" s="251" t="s">
        <v>1004</v>
      </c>
      <c r="D226" s="251" t="s">
        <v>145</v>
      </c>
      <c r="E226" s="251" t="s">
        <v>1005</v>
      </c>
      <c r="F226" s="250" t="s">
        <v>1423</v>
      </c>
      <c r="G226" s="251" t="s">
        <v>1424</v>
      </c>
      <c r="H226" s="250" t="s">
        <v>1008</v>
      </c>
      <c r="I226" s="251" t="s">
        <v>1009</v>
      </c>
      <c r="J226" s="252">
        <v>30000</v>
      </c>
      <c r="K226" s="252">
        <v>30000</v>
      </c>
      <c r="L226" s="253">
        <v>30000</v>
      </c>
    </row>
    <row r="227" spans="1:12" s="248" customFormat="1" ht="94.5">
      <c r="A227" s="245" t="s">
        <v>155</v>
      </c>
      <c r="B227" s="249" t="s">
        <v>1072</v>
      </c>
      <c r="C227" s="249" t="s">
        <v>1004</v>
      </c>
      <c r="D227" s="249" t="s">
        <v>145</v>
      </c>
      <c r="E227" s="249" t="s">
        <v>1005</v>
      </c>
      <c r="F227" s="245" t="s">
        <v>1425</v>
      </c>
      <c r="G227" s="249" t="s">
        <v>1426</v>
      </c>
      <c r="H227" s="245" t="s">
        <v>126</v>
      </c>
      <c r="I227" s="249" t="s">
        <v>126</v>
      </c>
      <c r="J227" s="246">
        <v>295500</v>
      </c>
      <c r="K227" s="246">
        <v>295500</v>
      </c>
      <c r="L227" s="247">
        <v>295500</v>
      </c>
    </row>
    <row r="228" spans="1:12" s="248" customFormat="1" ht="94.5">
      <c r="A228" s="250" t="s">
        <v>155</v>
      </c>
      <c r="B228" s="251" t="s">
        <v>1072</v>
      </c>
      <c r="C228" s="251" t="s">
        <v>1004</v>
      </c>
      <c r="D228" s="251" t="s">
        <v>145</v>
      </c>
      <c r="E228" s="251" t="s">
        <v>1005</v>
      </c>
      <c r="F228" s="250" t="s">
        <v>1425</v>
      </c>
      <c r="G228" s="251" t="s">
        <v>1426</v>
      </c>
      <c r="H228" s="250" t="s">
        <v>1008</v>
      </c>
      <c r="I228" s="251" t="s">
        <v>1009</v>
      </c>
      <c r="J228" s="252">
        <v>295500</v>
      </c>
      <c r="K228" s="252">
        <v>295500</v>
      </c>
      <c r="L228" s="253">
        <v>295500</v>
      </c>
    </row>
    <row r="229" spans="1:12" s="248" customFormat="1" ht="63">
      <c r="A229" s="245" t="s">
        <v>155</v>
      </c>
      <c r="B229" s="249" t="s">
        <v>1072</v>
      </c>
      <c r="C229" s="249" t="s">
        <v>1004</v>
      </c>
      <c r="D229" s="249" t="s">
        <v>145</v>
      </c>
      <c r="E229" s="249" t="s">
        <v>1005</v>
      </c>
      <c r="F229" s="245" t="s">
        <v>1427</v>
      </c>
      <c r="G229" s="249" t="s">
        <v>1428</v>
      </c>
      <c r="H229" s="245" t="s">
        <v>126</v>
      </c>
      <c r="I229" s="249" t="s">
        <v>126</v>
      </c>
      <c r="J229" s="246">
        <v>300000</v>
      </c>
      <c r="K229" s="246">
        <v>300000</v>
      </c>
      <c r="L229" s="247">
        <v>300000</v>
      </c>
    </row>
    <row r="230" spans="1:12" s="248" customFormat="1" ht="63">
      <c r="A230" s="250" t="s">
        <v>155</v>
      </c>
      <c r="B230" s="251" t="s">
        <v>1072</v>
      </c>
      <c r="C230" s="251" t="s">
        <v>1004</v>
      </c>
      <c r="D230" s="251" t="s">
        <v>145</v>
      </c>
      <c r="E230" s="251" t="s">
        <v>1005</v>
      </c>
      <c r="F230" s="250" t="s">
        <v>1427</v>
      </c>
      <c r="G230" s="251" t="s">
        <v>1428</v>
      </c>
      <c r="H230" s="250" t="s">
        <v>1008</v>
      </c>
      <c r="I230" s="251" t="s">
        <v>1009</v>
      </c>
      <c r="J230" s="252">
        <v>300000</v>
      </c>
      <c r="K230" s="252">
        <v>300000</v>
      </c>
      <c r="L230" s="253">
        <v>300000</v>
      </c>
    </row>
    <row r="231" spans="1:12" s="248" customFormat="1" ht="63">
      <c r="A231" s="245" t="s">
        <v>155</v>
      </c>
      <c r="B231" s="249" t="s">
        <v>1072</v>
      </c>
      <c r="C231" s="249" t="s">
        <v>1004</v>
      </c>
      <c r="D231" s="249" t="s">
        <v>145</v>
      </c>
      <c r="E231" s="249" t="s">
        <v>1005</v>
      </c>
      <c r="F231" s="245" t="s">
        <v>1429</v>
      </c>
      <c r="G231" s="249" t="s">
        <v>1430</v>
      </c>
      <c r="H231" s="245" t="s">
        <v>126</v>
      </c>
      <c r="I231" s="249" t="s">
        <v>126</v>
      </c>
      <c r="J231" s="246">
        <v>5396.5</v>
      </c>
      <c r="K231" s="246">
        <v>5395.6</v>
      </c>
      <c r="L231" s="247">
        <v>5395.6</v>
      </c>
    </row>
    <row r="232" spans="1:12" s="248" customFormat="1" ht="63">
      <c r="A232" s="250" t="s">
        <v>155</v>
      </c>
      <c r="B232" s="251" t="s">
        <v>1072</v>
      </c>
      <c r="C232" s="251" t="s">
        <v>1004</v>
      </c>
      <c r="D232" s="251" t="s">
        <v>145</v>
      </c>
      <c r="E232" s="251" t="s">
        <v>1005</v>
      </c>
      <c r="F232" s="250" t="s">
        <v>1429</v>
      </c>
      <c r="G232" s="251" t="s">
        <v>1430</v>
      </c>
      <c r="H232" s="250" t="s">
        <v>1008</v>
      </c>
      <c r="I232" s="251" t="s">
        <v>1009</v>
      </c>
      <c r="J232" s="252">
        <v>5396.5</v>
      </c>
      <c r="K232" s="252">
        <v>5395.6</v>
      </c>
      <c r="L232" s="253">
        <v>5395.6</v>
      </c>
    </row>
    <row r="233" spans="1:12" s="248" customFormat="1" ht="94.5">
      <c r="A233" s="245" t="s">
        <v>155</v>
      </c>
      <c r="B233" s="249" t="s">
        <v>1072</v>
      </c>
      <c r="C233" s="249" t="s">
        <v>1004</v>
      </c>
      <c r="D233" s="249" t="s">
        <v>145</v>
      </c>
      <c r="E233" s="249" t="s">
        <v>1005</v>
      </c>
      <c r="F233" s="245" t="s">
        <v>97</v>
      </c>
      <c r="G233" s="249" t="s">
        <v>1431</v>
      </c>
      <c r="H233" s="245" t="s">
        <v>126</v>
      </c>
      <c r="I233" s="249" t="s">
        <v>126</v>
      </c>
      <c r="J233" s="246">
        <v>221666.44</v>
      </c>
      <c r="K233" s="246">
        <v>220516.8</v>
      </c>
      <c r="L233" s="247">
        <v>220516.8</v>
      </c>
    </row>
    <row r="234" spans="1:12" s="248" customFormat="1" ht="94.5">
      <c r="A234" s="250" t="s">
        <v>155</v>
      </c>
      <c r="B234" s="251" t="s">
        <v>1072</v>
      </c>
      <c r="C234" s="251" t="s">
        <v>1004</v>
      </c>
      <c r="D234" s="251" t="s">
        <v>145</v>
      </c>
      <c r="E234" s="251" t="s">
        <v>1005</v>
      </c>
      <c r="F234" s="250" t="s">
        <v>97</v>
      </c>
      <c r="G234" s="251" t="s">
        <v>1431</v>
      </c>
      <c r="H234" s="250" t="s">
        <v>1432</v>
      </c>
      <c r="I234" s="251" t="s">
        <v>1433</v>
      </c>
      <c r="J234" s="252">
        <v>195090.64</v>
      </c>
      <c r="K234" s="252">
        <v>195065.2</v>
      </c>
      <c r="L234" s="253">
        <v>195065.2</v>
      </c>
    </row>
    <row r="235" spans="1:12" s="248" customFormat="1" ht="94.5">
      <c r="A235" s="250" t="s">
        <v>155</v>
      </c>
      <c r="B235" s="251" t="s">
        <v>1072</v>
      </c>
      <c r="C235" s="251" t="s">
        <v>1004</v>
      </c>
      <c r="D235" s="251" t="s">
        <v>145</v>
      </c>
      <c r="E235" s="251" t="s">
        <v>1005</v>
      </c>
      <c r="F235" s="250" t="s">
        <v>97</v>
      </c>
      <c r="G235" s="251" t="s">
        <v>1431</v>
      </c>
      <c r="H235" s="250" t="s">
        <v>1038</v>
      </c>
      <c r="I235" s="251" t="s">
        <v>1039</v>
      </c>
      <c r="J235" s="252">
        <v>26575.8</v>
      </c>
      <c r="K235" s="252">
        <v>25451.6</v>
      </c>
      <c r="L235" s="253">
        <v>25451.6</v>
      </c>
    </row>
    <row r="236" spans="1:12" s="248" customFormat="1" ht="126">
      <c r="A236" s="245" t="s">
        <v>155</v>
      </c>
      <c r="B236" s="249" t="s">
        <v>1072</v>
      </c>
      <c r="C236" s="249" t="s">
        <v>1004</v>
      </c>
      <c r="D236" s="249" t="s">
        <v>145</v>
      </c>
      <c r="E236" s="249" t="s">
        <v>1005</v>
      </c>
      <c r="F236" s="245" t="s">
        <v>99</v>
      </c>
      <c r="G236" s="249" t="s">
        <v>1434</v>
      </c>
      <c r="H236" s="245" t="s">
        <v>126</v>
      </c>
      <c r="I236" s="249" t="s">
        <v>126</v>
      </c>
      <c r="J236" s="246">
        <v>109000</v>
      </c>
      <c r="K236" s="246">
        <v>106000</v>
      </c>
      <c r="L236" s="247">
        <v>106000</v>
      </c>
    </row>
    <row r="237" spans="1:12" s="248" customFormat="1" ht="110.25">
      <c r="A237" s="250" t="s">
        <v>155</v>
      </c>
      <c r="B237" s="251" t="s">
        <v>1072</v>
      </c>
      <c r="C237" s="251" t="s">
        <v>1004</v>
      </c>
      <c r="D237" s="251" t="s">
        <v>145</v>
      </c>
      <c r="E237" s="251" t="s">
        <v>1005</v>
      </c>
      <c r="F237" s="250" t="s">
        <v>99</v>
      </c>
      <c r="G237" s="251" t="s">
        <v>1434</v>
      </c>
      <c r="H237" s="250" t="s">
        <v>1432</v>
      </c>
      <c r="I237" s="251" t="s">
        <v>1433</v>
      </c>
      <c r="J237" s="252">
        <v>109000</v>
      </c>
      <c r="K237" s="252">
        <v>106000</v>
      </c>
      <c r="L237" s="253">
        <v>106000</v>
      </c>
    </row>
    <row r="238" spans="1:12" s="248" customFormat="1" ht="63">
      <c r="A238" s="245" t="s">
        <v>155</v>
      </c>
      <c r="B238" s="249" t="s">
        <v>1072</v>
      </c>
      <c r="C238" s="249" t="s">
        <v>1004</v>
      </c>
      <c r="D238" s="249" t="s">
        <v>151</v>
      </c>
      <c r="E238" s="249" t="s">
        <v>126</v>
      </c>
      <c r="F238" s="245" t="s">
        <v>126</v>
      </c>
      <c r="G238" s="249" t="s">
        <v>126</v>
      </c>
      <c r="H238" s="245" t="s">
        <v>126</v>
      </c>
      <c r="I238" s="249" t="s">
        <v>126</v>
      </c>
      <c r="J238" s="246">
        <v>13262762</v>
      </c>
      <c r="K238" s="246">
        <v>13212213.2</v>
      </c>
      <c r="L238" s="247">
        <v>13212213.2</v>
      </c>
    </row>
    <row r="239" spans="1:12" s="248" customFormat="1" ht="173.25">
      <c r="A239" s="245" t="s">
        <v>155</v>
      </c>
      <c r="B239" s="249" t="s">
        <v>1072</v>
      </c>
      <c r="C239" s="249" t="s">
        <v>1004</v>
      </c>
      <c r="D239" s="249" t="s">
        <v>151</v>
      </c>
      <c r="E239" s="249" t="s">
        <v>1435</v>
      </c>
      <c r="F239" s="245" t="s">
        <v>1436</v>
      </c>
      <c r="G239" s="249" t="s">
        <v>1437</v>
      </c>
      <c r="H239" s="245" t="s">
        <v>126</v>
      </c>
      <c r="I239" s="249" t="s">
        <v>126</v>
      </c>
      <c r="J239" s="246">
        <v>13015762</v>
      </c>
      <c r="K239" s="246">
        <v>13013338.85</v>
      </c>
      <c r="L239" s="247">
        <v>13013338.85</v>
      </c>
    </row>
    <row r="240" spans="1:12" s="248" customFormat="1" ht="141.75">
      <c r="A240" s="250" t="s">
        <v>155</v>
      </c>
      <c r="B240" s="251" t="s">
        <v>1072</v>
      </c>
      <c r="C240" s="251" t="s">
        <v>1004</v>
      </c>
      <c r="D240" s="251" t="s">
        <v>151</v>
      </c>
      <c r="E240" s="251" t="s">
        <v>1435</v>
      </c>
      <c r="F240" s="250" t="s">
        <v>1436</v>
      </c>
      <c r="G240" s="251" t="s">
        <v>1437</v>
      </c>
      <c r="H240" s="250" t="s">
        <v>1008</v>
      </c>
      <c r="I240" s="251" t="s">
        <v>1009</v>
      </c>
      <c r="J240" s="252">
        <v>13015762</v>
      </c>
      <c r="K240" s="252">
        <v>13013338.85</v>
      </c>
      <c r="L240" s="253">
        <v>13013338.85</v>
      </c>
    </row>
    <row r="241" spans="1:12" s="248" customFormat="1" ht="173.25">
      <c r="A241" s="245" t="s">
        <v>155</v>
      </c>
      <c r="B241" s="249" t="s">
        <v>1072</v>
      </c>
      <c r="C241" s="249" t="s">
        <v>1004</v>
      </c>
      <c r="D241" s="249" t="s">
        <v>151</v>
      </c>
      <c r="E241" s="249" t="s">
        <v>1435</v>
      </c>
      <c r="F241" s="245" t="s">
        <v>1438</v>
      </c>
      <c r="G241" s="249" t="s">
        <v>1439</v>
      </c>
      <c r="H241" s="245" t="s">
        <v>126</v>
      </c>
      <c r="I241" s="249" t="s">
        <v>126</v>
      </c>
      <c r="J241" s="246">
        <v>247000</v>
      </c>
      <c r="K241" s="246">
        <v>198874.35</v>
      </c>
      <c r="L241" s="247">
        <v>198874.35</v>
      </c>
    </row>
    <row r="242" spans="1:12" s="248" customFormat="1" ht="141.75">
      <c r="A242" s="250" t="s">
        <v>155</v>
      </c>
      <c r="B242" s="251" t="s">
        <v>1072</v>
      </c>
      <c r="C242" s="251" t="s">
        <v>1004</v>
      </c>
      <c r="D242" s="251" t="s">
        <v>151</v>
      </c>
      <c r="E242" s="251" t="s">
        <v>1435</v>
      </c>
      <c r="F242" s="250" t="s">
        <v>1438</v>
      </c>
      <c r="G242" s="251" t="s">
        <v>1439</v>
      </c>
      <c r="H242" s="250" t="s">
        <v>1008</v>
      </c>
      <c r="I242" s="251" t="s">
        <v>1009</v>
      </c>
      <c r="J242" s="252">
        <v>247000</v>
      </c>
      <c r="K242" s="252">
        <v>198874.35</v>
      </c>
      <c r="L242" s="253">
        <v>198874.35</v>
      </c>
    </row>
    <row r="243" spans="1:12" s="248" customFormat="1" ht="63">
      <c r="A243" s="245" t="s">
        <v>155</v>
      </c>
      <c r="B243" s="249" t="s">
        <v>1072</v>
      </c>
      <c r="C243" s="249" t="s">
        <v>1004</v>
      </c>
      <c r="D243" s="249" t="s">
        <v>127</v>
      </c>
      <c r="E243" s="249" t="s">
        <v>126</v>
      </c>
      <c r="F243" s="245" t="s">
        <v>126</v>
      </c>
      <c r="G243" s="249" t="s">
        <v>126</v>
      </c>
      <c r="H243" s="245" t="s">
        <v>126</v>
      </c>
      <c r="I243" s="249" t="s">
        <v>126</v>
      </c>
      <c r="J243" s="246">
        <v>4715300</v>
      </c>
      <c r="K243" s="246">
        <v>4715300</v>
      </c>
      <c r="L243" s="247">
        <v>4715300</v>
      </c>
    </row>
    <row r="244" spans="1:12" s="248" customFormat="1" ht="110.25">
      <c r="A244" s="245" t="s">
        <v>155</v>
      </c>
      <c r="B244" s="249" t="s">
        <v>1072</v>
      </c>
      <c r="C244" s="249" t="s">
        <v>1004</v>
      </c>
      <c r="D244" s="249" t="s">
        <v>127</v>
      </c>
      <c r="E244" s="249" t="s">
        <v>1440</v>
      </c>
      <c r="F244" s="245" t="s">
        <v>1441</v>
      </c>
      <c r="G244" s="249" t="s">
        <v>1442</v>
      </c>
      <c r="H244" s="245" t="s">
        <v>126</v>
      </c>
      <c r="I244" s="249" t="s">
        <v>126</v>
      </c>
      <c r="J244" s="246">
        <v>4715300</v>
      </c>
      <c r="K244" s="246">
        <v>4715300</v>
      </c>
      <c r="L244" s="247">
        <v>4715300</v>
      </c>
    </row>
    <row r="245" spans="1:12" s="248" customFormat="1" ht="94.5">
      <c r="A245" s="250" t="s">
        <v>155</v>
      </c>
      <c r="B245" s="251" t="s">
        <v>1072</v>
      </c>
      <c r="C245" s="251" t="s">
        <v>1004</v>
      </c>
      <c r="D245" s="251" t="s">
        <v>127</v>
      </c>
      <c r="E245" s="251" t="s">
        <v>1440</v>
      </c>
      <c r="F245" s="250" t="s">
        <v>1441</v>
      </c>
      <c r="G245" s="251" t="s">
        <v>1442</v>
      </c>
      <c r="H245" s="250" t="s">
        <v>131</v>
      </c>
      <c r="I245" s="251" t="s">
        <v>132</v>
      </c>
      <c r="J245" s="252">
        <v>4715300</v>
      </c>
      <c r="K245" s="252">
        <v>4715300</v>
      </c>
      <c r="L245" s="253">
        <v>4715300</v>
      </c>
    </row>
    <row r="246" spans="1:12" s="248" customFormat="1" ht="38.25" customHeight="1">
      <c r="A246" s="245" t="s">
        <v>1443</v>
      </c>
      <c r="B246" s="537" t="s">
        <v>1444</v>
      </c>
      <c r="C246" s="537"/>
      <c r="D246" s="537"/>
      <c r="E246" s="537"/>
      <c r="F246" s="537"/>
      <c r="G246" s="537"/>
      <c r="H246" s="537"/>
      <c r="I246" s="537"/>
      <c r="J246" s="246">
        <v>57473559.86</v>
      </c>
      <c r="K246" s="246">
        <v>56071561.12</v>
      </c>
      <c r="L246" s="247">
        <v>56071561.12</v>
      </c>
    </row>
    <row r="247" spans="1:12" s="248" customFormat="1" ht="78.75">
      <c r="A247" s="245" t="s">
        <v>1443</v>
      </c>
      <c r="B247" s="249" t="s">
        <v>1444</v>
      </c>
      <c r="C247" s="249" t="s">
        <v>1445</v>
      </c>
      <c r="D247" s="249" t="s">
        <v>126</v>
      </c>
      <c r="E247" s="249" t="s">
        <v>126</v>
      </c>
      <c r="F247" s="245" t="s">
        <v>126</v>
      </c>
      <c r="G247" s="249" t="s">
        <v>126</v>
      </c>
      <c r="H247" s="245" t="s">
        <v>126</v>
      </c>
      <c r="I247" s="249" t="s">
        <v>126</v>
      </c>
      <c r="J247" s="246">
        <v>57473559.86</v>
      </c>
      <c r="K247" s="246">
        <v>56071561.12</v>
      </c>
      <c r="L247" s="247">
        <v>56071561.12</v>
      </c>
    </row>
    <row r="248" spans="1:12" s="248" customFormat="1" ht="78.75">
      <c r="A248" s="245" t="s">
        <v>1443</v>
      </c>
      <c r="B248" s="249" t="s">
        <v>1444</v>
      </c>
      <c r="C248" s="249" t="s">
        <v>1445</v>
      </c>
      <c r="D248" s="249" t="s">
        <v>125</v>
      </c>
      <c r="E248" s="249" t="s">
        <v>126</v>
      </c>
      <c r="F248" s="245" t="s">
        <v>126</v>
      </c>
      <c r="G248" s="249" t="s">
        <v>126</v>
      </c>
      <c r="H248" s="245" t="s">
        <v>126</v>
      </c>
      <c r="I248" s="249" t="s">
        <v>126</v>
      </c>
      <c r="J248" s="246">
        <v>33486902.72</v>
      </c>
      <c r="K248" s="246">
        <v>32570381.52</v>
      </c>
      <c r="L248" s="247">
        <v>32570381.52</v>
      </c>
    </row>
    <row r="249" spans="1:12" s="248" customFormat="1" ht="78.75">
      <c r="A249" s="245" t="s">
        <v>1443</v>
      </c>
      <c r="B249" s="249" t="s">
        <v>1444</v>
      </c>
      <c r="C249" s="249" t="s">
        <v>1445</v>
      </c>
      <c r="D249" s="249" t="s">
        <v>125</v>
      </c>
      <c r="E249" s="249" t="s">
        <v>1446</v>
      </c>
      <c r="F249" s="245" t="s">
        <v>1447</v>
      </c>
      <c r="G249" s="249" t="s">
        <v>1031</v>
      </c>
      <c r="H249" s="245" t="s">
        <v>126</v>
      </c>
      <c r="I249" s="249" t="s">
        <v>126</v>
      </c>
      <c r="J249" s="246">
        <v>30626016.72</v>
      </c>
      <c r="K249" s="246">
        <v>30212868.1</v>
      </c>
      <c r="L249" s="247">
        <v>30212868.1</v>
      </c>
    </row>
    <row r="250" spans="1:12" s="248" customFormat="1" ht="63">
      <c r="A250" s="250" t="s">
        <v>1443</v>
      </c>
      <c r="B250" s="251" t="s">
        <v>1444</v>
      </c>
      <c r="C250" s="251" t="s">
        <v>1445</v>
      </c>
      <c r="D250" s="251" t="s">
        <v>125</v>
      </c>
      <c r="E250" s="251" t="s">
        <v>1446</v>
      </c>
      <c r="F250" s="250" t="s">
        <v>1447</v>
      </c>
      <c r="G250" s="251" t="s">
        <v>1031</v>
      </c>
      <c r="H250" s="250" t="s">
        <v>1032</v>
      </c>
      <c r="I250" s="251" t="s">
        <v>1033</v>
      </c>
      <c r="J250" s="252">
        <v>27205353.26</v>
      </c>
      <c r="K250" s="252">
        <v>26958213.46</v>
      </c>
      <c r="L250" s="253">
        <v>26958213.46</v>
      </c>
    </row>
    <row r="251" spans="1:12" s="248" customFormat="1" ht="63">
      <c r="A251" s="250" t="s">
        <v>1443</v>
      </c>
      <c r="B251" s="251" t="s">
        <v>1444</v>
      </c>
      <c r="C251" s="251" t="s">
        <v>1445</v>
      </c>
      <c r="D251" s="251" t="s">
        <v>125</v>
      </c>
      <c r="E251" s="251" t="s">
        <v>1446</v>
      </c>
      <c r="F251" s="250" t="s">
        <v>1447</v>
      </c>
      <c r="G251" s="251" t="s">
        <v>1031</v>
      </c>
      <c r="H251" s="250" t="s">
        <v>1036</v>
      </c>
      <c r="I251" s="251" t="s">
        <v>1037</v>
      </c>
      <c r="J251" s="252">
        <v>1890688.91</v>
      </c>
      <c r="K251" s="252">
        <v>1843492.66</v>
      </c>
      <c r="L251" s="253">
        <v>1843492.66</v>
      </c>
    </row>
    <row r="252" spans="1:12" s="248" customFormat="1" ht="94.5">
      <c r="A252" s="250" t="s">
        <v>1443</v>
      </c>
      <c r="B252" s="251" t="s">
        <v>1444</v>
      </c>
      <c r="C252" s="251" t="s">
        <v>1445</v>
      </c>
      <c r="D252" s="251" t="s">
        <v>125</v>
      </c>
      <c r="E252" s="251" t="s">
        <v>1446</v>
      </c>
      <c r="F252" s="250" t="s">
        <v>1447</v>
      </c>
      <c r="G252" s="251" t="s">
        <v>1031</v>
      </c>
      <c r="H252" s="250" t="s">
        <v>1068</v>
      </c>
      <c r="I252" s="251" t="s">
        <v>1069</v>
      </c>
      <c r="J252" s="252">
        <v>869219.96</v>
      </c>
      <c r="K252" s="252">
        <v>750407.39</v>
      </c>
      <c r="L252" s="253">
        <v>750407.39</v>
      </c>
    </row>
    <row r="253" spans="1:12" s="248" customFormat="1" ht="63">
      <c r="A253" s="250" t="s">
        <v>1443</v>
      </c>
      <c r="B253" s="251" t="s">
        <v>1444</v>
      </c>
      <c r="C253" s="251" t="s">
        <v>1445</v>
      </c>
      <c r="D253" s="251" t="s">
        <v>125</v>
      </c>
      <c r="E253" s="251" t="s">
        <v>1446</v>
      </c>
      <c r="F253" s="250" t="s">
        <v>1447</v>
      </c>
      <c r="G253" s="251" t="s">
        <v>1031</v>
      </c>
      <c r="H253" s="250" t="s">
        <v>1038</v>
      </c>
      <c r="I253" s="251" t="s">
        <v>1039</v>
      </c>
      <c r="J253" s="252">
        <v>583154.56</v>
      </c>
      <c r="K253" s="252">
        <v>583154.56</v>
      </c>
      <c r="L253" s="253">
        <v>583154.56</v>
      </c>
    </row>
    <row r="254" spans="1:12" s="248" customFormat="1" ht="94.5">
      <c r="A254" s="250" t="s">
        <v>1443</v>
      </c>
      <c r="B254" s="251" t="s">
        <v>1444</v>
      </c>
      <c r="C254" s="251" t="s">
        <v>1445</v>
      </c>
      <c r="D254" s="251" t="s">
        <v>125</v>
      </c>
      <c r="E254" s="251" t="s">
        <v>1446</v>
      </c>
      <c r="F254" s="250" t="s">
        <v>1447</v>
      </c>
      <c r="G254" s="251" t="s">
        <v>1031</v>
      </c>
      <c r="H254" s="250" t="s">
        <v>1040</v>
      </c>
      <c r="I254" s="251" t="s">
        <v>1041</v>
      </c>
      <c r="J254" s="252">
        <v>77600.03</v>
      </c>
      <c r="K254" s="252">
        <v>77600.03</v>
      </c>
      <c r="L254" s="253">
        <v>77600.03</v>
      </c>
    </row>
    <row r="255" spans="1:12" s="248" customFormat="1" ht="110.25">
      <c r="A255" s="245" t="s">
        <v>1443</v>
      </c>
      <c r="B255" s="249" t="s">
        <v>1444</v>
      </c>
      <c r="C255" s="249" t="s">
        <v>1445</v>
      </c>
      <c r="D255" s="249" t="s">
        <v>125</v>
      </c>
      <c r="E255" s="249" t="s">
        <v>1446</v>
      </c>
      <c r="F255" s="245" t="s">
        <v>1448</v>
      </c>
      <c r="G255" s="249" t="s">
        <v>1449</v>
      </c>
      <c r="H255" s="245" t="s">
        <v>126</v>
      </c>
      <c r="I255" s="249" t="s">
        <v>126</v>
      </c>
      <c r="J255" s="246">
        <v>679200</v>
      </c>
      <c r="K255" s="246">
        <v>673096.6</v>
      </c>
      <c r="L255" s="247">
        <v>673096.6</v>
      </c>
    </row>
    <row r="256" spans="1:12" s="248" customFormat="1" ht="94.5">
      <c r="A256" s="250" t="s">
        <v>1443</v>
      </c>
      <c r="B256" s="251" t="s">
        <v>1444</v>
      </c>
      <c r="C256" s="251" t="s">
        <v>1445</v>
      </c>
      <c r="D256" s="251" t="s">
        <v>125</v>
      </c>
      <c r="E256" s="251" t="s">
        <v>1446</v>
      </c>
      <c r="F256" s="250" t="s">
        <v>1448</v>
      </c>
      <c r="G256" s="251" t="s">
        <v>1449</v>
      </c>
      <c r="H256" s="250" t="s">
        <v>1032</v>
      </c>
      <c r="I256" s="251" t="s">
        <v>1033</v>
      </c>
      <c r="J256" s="252">
        <v>679200</v>
      </c>
      <c r="K256" s="252">
        <v>673096.6</v>
      </c>
      <c r="L256" s="253">
        <v>673096.6</v>
      </c>
    </row>
    <row r="257" spans="1:12" s="248" customFormat="1" ht="267.75">
      <c r="A257" s="245" t="s">
        <v>1443</v>
      </c>
      <c r="B257" s="249" t="s">
        <v>1444</v>
      </c>
      <c r="C257" s="249" t="s">
        <v>1445</v>
      </c>
      <c r="D257" s="249" t="s">
        <v>125</v>
      </c>
      <c r="E257" s="249" t="s">
        <v>1446</v>
      </c>
      <c r="F257" s="245" t="s">
        <v>1450</v>
      </c>
      <c r="G257" s="254" t="s">
        <v>906</v>
      </c>
      <c r="H257" s="245" t="s">
        <v>126</v>
      </c>
      <c r="I257" s="249" t="s">
        <v>126</v>
      </c>
      <c r="J257" s="246">
        <v>441900</v>
      </c>
      <c r="K257" s="246">
        <v>439971.1</v>
      </c>
      <c r="L257" s="247">
        <v>439971.1</v>
      </c>
    </row>
    <row r="258" spans="1:12" s="248" customFormat="1" ht="236.25">
      <c r="A258" s="250" t="s">
        <v>1443</v>
      </c>
      <c r="B258" s="251" t="s">
        <v>1444</v>
      </c>
      <c r="C258" s="251" t="s">
        <v>1445</v>
      </c>
      <c r="D258" s="251" t="s">
        <v>125</v>
      </c>
      <c r="E258" s="251" t="s">
        <v>1446</v>
      </c>
      <c r="F258" s="250" t="s">
        <v>1450</v>
      </c>
      <c r="G258" s="255" t="s">
        <v>906</v>
      </c>
      <c r="H258" s="250" t="s">
        <v>1032</v>
      </c>
      <c r="I258" s="251" t="s">
        <v>1033</v>
      </c>
      <c r="J258" s="252">
        <v>441900</v>
      </c>
      <c r="K258" s="252">
        <v>439971.1</v>
      </c>
      <c r="L258" s="253">
        <v>439971.1</v>
      </c>
    </row>
    <row r="259" spans="1:12" s="248" customFormat="1" ht="110.25">
      <c r="A259" s="245" t="s">
        <v>1443</v>
      </c>
      <c r="B259" s="249" t="s">
        <v>1444</v>
      </c>
      <c r="C259" s="249" t="s">
        <v>1445</v>
      </c>
      <c r="D259" s="249" t="s">
        <v>125</v>
      </c>
      <c r="E259" s="249" t="s">
        <v>1446</v>
      </c>
      <c r="F259" s="245" t="s">
        <v>1045</v>
      </c>
      <c r="G259" s="249" t="s">
        <v>1046</v>
      </c>
      <c r="H259" s="245" t="s">
        <v>126</v>
      </c>
      <c r="I259" s="249" t="s">
        <v>126</v>
      </c>
      <c r="J259" s="246">
        <v>23786</v>
      </c>
      <c r="K259" s="246">
        <v>21490</v>
      </c>
      <c r="L259" s="247">
        <v>21490</v>
      </c>
    </row>
    <row r="260" spans="1:12" s="248" customFormat="1" ht="110.25">
      <c r="A260" s="250" t="s">
        <v>1443</v>
      </c>
      <c r="B260" s="251" t="s">
        <v>1444</v>
      </c>
      <c r="C260" s="251" t="s">
        <v>1445</v>
      </c>
      <c r="D260" s="251" t="s">
        <v>125</v>
      </c>
      <c r="E260" s="251" t="s">
        <v>1446</v>
      </c>
      <c r="F260" s="250" t="s">
        <v>1045</v>
      </c>
      <c r="G260" s="251" t="s">
        <v>1046</v>
      </c>
      <c r="H260" s="250" t="s">
        <v>1032</v>
      </c>
      <c r="I260" s="251" t="s">
        <v>1033</v>
      </c>
      <c r="J260" s="252">
        <v>23786</v>
      </c>
      <c r="K260" s="252">
        <v>21490</v>
      </c>
      <c r="L260" s="253">
        <v>21490</v>
      </c>
    </row>
    <row r="261" spans="1:12" s="248" customFormat="1" ht="110.25">
      <c r="A261" s="245" t="s">
        <v>1443</v>
      </c>
      <c r="B261" s="249" t="s">
        <v>1444</v>
      </c>
      <c r="C261" s="249" t="s">
        <v>1445</v>
      </c>
      <c r="D261" s="249" t="s">
        <v>125</v>
      </c>
      <c r="E261" s="249" t="s">
        <v>1446</v>
      </c>
      <c r="F261" s="245" t="s">
        <v>1451</v>
      </c>
      <c r="G261" s="249" t="s">
        <v>1452</v>
      </c>
      <c r="H261" s="245" t="s">
        <v>126</v>
      </c>
      <c r="I261" s="249" t="s">
        <v>126</v>
      </c>
      <c r="J261" s="246">
        <v>1716000</v>
      </c>
      <c r="K261" s="246">
        <v>1222955.72</v>
      </c>
      <c r="L261" s="247">
        <v>1222955.72</v>
      </c>
    </row>
    <row r="262" spans="1:12" s="248" customFormat="1" ht="110.25">
      <c r="A262" s="250" t="s">
        <v>1443</v>
      </c>
      <c r="B262" s="251" t="s">
        <v>1444</v>
      </c>
      <c r="C262" s="251" t="s">
        <v>1445</v>
      </c>
      <c r="D262" s="251" t="s">
        <v>125</v>
      </c>
      <c r="E262" s="251" t="s">
        <v>1446</v>
      </c>
      <c r="F262" s="250" t="s">
        <v>1451</v>
      </c>
      <c r="G262" s="251" t="s">
        <v>1452</v>
      </c>
      <c r="H262" s="250" t="s">
        <v>1032</v>
      </c>
      <c r="I262" s="251" t="s">
        <v>1033</v>
      </c>
      <c r="J262" s="252">
        <v>1716000</v>
      </c>
      <c r="K262" s="252">
        <v>1222955.72</v>
      </c>
      <c r="L262" s="253">
        <v>1222955.72</v>
      </c>
    </row>
    <row r="263" spans="1:12" s="248" customFormat="1" ht="78.75">
      <c r="A263" s="245" t="s">
        <v>1443</v>
      </c>
      <c r="B263" s="249" t="s">
        <v>1444</v>
      </c>
      <c r="C263" s="249" t="s">
        <v>1445</v>
      </c>
      <c r="D263" s="249" t="s">
        <v>1073</v>
      </c>
      <c r="E263" s="249" t="s">
        <v>126</v>
      </c>
      <c r="F263" s="245" t="s">
        <v>126</v>
      </c>
      <c r="G263" s="249" t="s">
        <v>126</v>
      </c>
      <c r="H263" s="245" t="s">
        <v>126</v>
      </c>
      <c r="I263" s="249" t="s">
        <v>126</v>
      </c>
      <c r="J263" s="246">
        <v>15080096.53</v>
      </c>
      <c r="K263" s="246">
        <v>14621479</v>
      </c>
      <c r="L263" s="247">
        <v>14621479</v>
      </c>
    </row>
    <row r="264" spans="1:12" s="248" customFormat="1" ht="78.75">
      <c r="A264" s="245" t="s">
        <v>1443</v>
      </c>
      <c r="B264" s="249" t="s">
        <v>1444</v>
      </c>
      <c r="C264" s="249" t="s">
        <v>1445</v>
      </c>
      <c r="D264" s="249" t="s">
        <v>1073</v>
      </c>
      <c r="E264" s="249" t="s">
        <v>457</v>
      </c>
      <c r="F264" s="245" t="s">
        <v>458</v>
      </c>
      <c r="G264" s="249" t="s">
        <v>1031</v>
      </c>
      <c r="H264" s="245" t="s">
        <v>126</v>
      </c>
      <c r="I264" s="249" t="s">
        <v>126</v>
      </c>
      <c r="J264" s="246">
        <v>5986558.22</v>
      </c>
      <c r="K264" s="246">
        <v>5858714.34</v>
      </c>
      <c r="L264" s="247">
        <v>5858714.34</v>
      </c>
    </row>
    <row r="265" spans="1:12" s="248" customFormat="1" ht="63">
      <c r="A265" s="250" t="s">
        <v>1443</v>
      </c>
      <c r="B265" s="251" t="s">
        <v>1444</v>
      </c>
      <c r="C265" s="251" t="s">
        <v>1445</v>
      </c>
      <c r="D265" s="251" t="s">
        <v>1073</v>
      </c>
      <c r="E265" s="251" t="s">
        <v>457</v>
      </c>
      <c r="F265" s="250" t="s">
        <v>458</v>
      </c>
      <c r="G265" s="251" t="s">
        <v>1031</v>
      </c>
      <c r="H265" s="250" t="s">
        <v>1032</v>
      </c>
      <c r="I265" s="251" t="s">
        <v>1033</v>
      </c>
      <c r="J265" s="252">
        <v>5982571.22</v>
      </c>
      <c r="K265" s="252">
        <v>5854727.34</v>
      </c>
      <c r="L265" s="253">
        <v>5854727.34</v>
      </c>
    </row>
    <row r="266" spans="1:12" s="248" customFormat="1" ht="63">
      <c r="A266" s="250" t="s">
        <v>1443</v>
      </c>
      <c r="B266" s="251" t="s">
        <v>1444</v>
      </c>
      <c r="C266" s="251" t="s">
        <v>1445</v>
      </c>
      <c r="D266" s="251" t="s">
        <v>1073</v>
      </c>
      <c r="E266" s="251" t="s">
        <v>457</v>
      </c>
      <c r="F266" s="250" t="s">
        <v>458</v>
      </c>
      <c r="G266" s="251" t="s">
        <v>1031</v>
      </c>
      <c r="H266" s="250" t="s">
        <v>1038</v>
      </c>
      <c r="I266" s="251" t="s">
        <v>1039</v>
      </c>
      <c r="J266" s="252">
        <v>3987</v>
      </c>
      <c r="K266" s="252">
        <v>3987</v>
      </c>
      <c r="L266" s="253">
        <v>3987</v>
      </c>
    </row>
    <row r="267" spans="1:12" s="248" customFormat="1" ht="78.75">
      <c r="A267" s="245" t="s">
        <v>1443</v>
      </c>
      <c r="B267" s="249" t="s">
        <v>1444</v>
      </c>
      <c r="C267" s="249" t="s">
        <v>1445</v>
      </c>
      <c r="D267" s="249" t="s">
        <v>1073</v>
      </c>
      <c r="E267" s="249" t="s">
        <v>457</v>
      </c>
      <c r="F267" s="245" t="s">
        <v>459</v>
      </c>
      <c r="G267" s="249" t="s">
        <v>1031</v>
      </c>
      <c r="H267" s="245" t="s">
        <v>126</v>
      </c>
      <c r="I267" s="249" t="s">
        <v>126</v>
      </c>
      <c r="J267" s="246">
        <v>6228268.11</v>
      </c>
      <c r="K267" s="246">
        <v>6127107.33</v>
      </c>
      <c r="L267" s="247">
        <v>6127107.33</v>
      </c>
    </row>
    <row r="268" spans="1:12" s="248" customFormat="1" ht="63">
      <c r="A268" s="250" t="s">
        <v>1443</v>
      </c>
      <c r="B268" s="251" t="s">
        <v>1444</v>
      </c>
      <c r="C268" s="251" t="s">
        <v>1445</v>
      </c>
      <c r="D268" s="251" t="s">
        <v>1073</v>
      </c>
      <c r="E268" s="251" t="s">
        <v>457</v>
      </c>
      <c r="F268" s="250" t="s">
        <v>459</v>
      </c>
      <c r="G268" s="251" t="s">
        <v>1031</v>
      </c>
      <c r="H268" s="250" t="s">
        <v>1032</v>
      </c>
      <c r="I268" s="251" t="s">
        <v>1033</v>
      </c>
      <c r="J268" s="252">
        <v>6227914.11</v>
      </c>
      <c r="K268" s="252">
        <v>6126753.33</v>
      </c>
      <c r="L268" s="253">
        <v>6126753.33</v>
      </c>
    </row>
    <row r="269" spans="1:12" s="248" customFormat="1" ht="63">
      <c r="A269" s="250" t="s">
        <v>1443</v>
      </c>
      <c r="B269" s="251" t="s">
        <v>1444</v>
      </c>
      <c r="C269" s="251" t="s">
        <v>1445</v>
      </c>
      <c r="D269" s="251" t="s">
        <v>1073</v>
      </c>
      <c r="E269" s="251" t="s">
        <v>457</v>
      </c>
      <c r="F269" s="250" t="s">
        <v>459</v>
      </c>
      <c r="G269" s="251" t="s">
        <v>1031</v>
      </c>
      <c r="H269" s="250" t="s">
        <v>1038</v>
      </c>
      <c r="I269" s="251" t="s">
        <v>1039</v>
      </c>
      <c r="J269" s="252">
        <v>354</v>
      </c>
      <c r="K269" s="252">
        <v>354</v>
      </c>
      <c r="L269" s="253">
        <v>354</v>
      </c>
    </row>
    <row r="270" spans="1:12" s="248" customFormat="1" ht="110.25">
      <c r="A270" s="245" t="s">
        <v>1443</v>
      </c>
      <c r="B270" s="249" t="s">
        <v>1444</v>
      </c>
      <c r="C270" s="249" t="s">
        <v>1445</v>
      </c>
      <c r="D270" s="249" t="s">
        <v>1073</v>
      </c>
      <c r="E270" s="249" t="s">
        <v>457</v>
      </c>
      <c r="F270" s="245" t="s">
        <v>1045</v>
      </c>
      <c r="G270" s="249" t="s">
        <v>1046</v>
      </c>
      <c r="H270" s="245" t="s">
        <v>126</v>
      </c>
      <c r="I270" s="249" t="s">
        <v>126</v>
      </c>
      <c r="J270" s="246">
        <v>251270.2</v>
      </c>
      <c r="K270" s="246">
        <v>208350</v>
      </c>
      <c r="L270" s="247">
        <v>208350</v>
      </c>
    </row>
    <row r="271" spans="1:12" s="248" customFormat="1" ht="110.25">
      <c r="A271" s="250" t="s">
        <v>1443</v>
      </c>
      <c r="B271" s="251" t="s">
        <v>1444</v>
      </c>
      <c r="C271" s="251" t="s">
        <v>1445</v>
      </c>
      <c r="D271" s="251" t="s">
        <v>1073</v>
      </c>
      <c r="E271" s="251" t="s">
        <v>457</v>
      </c>
      <c r="F271" s="250" t="s">
        <v>1045</v>
      </c>
      <c r="G271" s="251" t="s">
        <v>1046</v>
      </c>
      <c r="H271" s="250" t="s">
        <v>1032</v>
      </c>
      <c r="I271" s="251" t="s">
        <v>1033</v>
      </c>
      <c r="J271" s="252">
        <v>251270.2</v>
      </c>
      <c r="K271" s="252">
        <v>208350</v>
      </c>
      <c r="L271" s="253">
        <v>208350</v>
      </c>
    </row>
    <row r="272" spans="1:12" s="248" customFormat="1" ht="110.25">
      <c r="A272" s="245" t="s">
        <v>1443</v>
      </c>
      <c r="B272" s="249" t="s">
        <v>1444</v>
      </c>
      <c r="C272" s="249" t="s">
        <v>1445</v>
      </c>
      <c r="D272" s="249" t="s">
        <v>1073</v>
      </c>
      <c r="E272" s="249" t="s">
        <v>457</v>
      </c>
      <c r="F272" s="245" t="s">
        <v>460</v>
      </c>
      <c r="G272" s="249" t="s">
        <v>461</v>
      </c>
      <c r="H272" s="245" t="s">
        <v>126</v>
      </c>
      <c r="I272" s="249" t="s">
        <v>126</v>
      </c>
      <c r="J272" s="246">
        <v>2167300</v>
      </c>
      <c r="K272" s="246">
        <v>2024189.3</v>
      </c>
      <c r="L272" s="247">
        <v>2024189.3</v>
      </c>
    </row>
    <row r="273" spans="1:12" s="248" customFormat="1" ht="94.5">
      <c r="A273" s="250" t="s">
        <v>1443</v>
      </c>
      <c r="B273" s="251" t="s">
        <v>1444</v>
      </c>
      <c r="C273" s="251" t="s">
        <v>1445</v>
      </c>
      <c r="D273" s="251" t="s">
        <v>1073</v>
      </c>
      <c r="E273" s="251" t="s">
        <v>457</v>
      </c>
      <c r="F273" s="250" t="s">
        <v>460</v>
      </c>
      <c r="G273" s="251" t="s">
        <v>461</v>
      </c>
      <c r="H273" s="250" t="s">
        <v>1032</v>
      </c>
      <c r="I273" s="251" t="s">
        <v>1033</v>
      </c>
      <c r="J273" s="252">
        <v>2167300</v>
      </c>
      <c r="K273" s="252">
        <v>2024189.3</v>
      </c>
      <c r="L273" s="253">
        <v>2024189.3</v>
      </c>
    </row>
    <row r="274" spans="1:12" s="248" customFormat="1" ht="157.5">
      <c r="A274" s="245" t="s">
        <v>1443</v>
      </c>
      <c r="B274" s="249" t="s">
        <v>1444</v>
      </c>
      <c r="C274" s="249" t="s">
        <v>1445</v>
      </c>
      <c r="D274" s="249" t="s">
        <v>1073</v>
      </c>
      <c r="E274" s="249" t="s">
        <v>457</v>
      </c>
      <c r="F274" s="245" t="s">
        <v>462</v>
      </c>
      <c r="G274" s="249" t="s">
        <v>463</v>
      </c>
      <c r="H274" s="245" t="s">
        <v>126</v>
      </c>
      <c r="I274" s="249" t="s">
        <v>126</v>
      </c>
      <c r="J274" s="246">
        <v>446700</v>
      </c>
      <c r="K274" s="246">
        <v>403118.03</v>
      </c>
      <c r="L274" s="247">
        <v>403118.03</v>
      </c>
    </row>
    <row r="275" spans="1:12" s="248" customFormat="1" ht="141.75">
      <c r="A275" s="250" t="s">
        <v>1443</v>
      </c>
      <c r="B275" s="251" t="s">
        <v>1444</v>
      </c>
      <c r="C275" s="251" t="s">
        <v>1445</v>
      </c>
      <c r="D275" s="251" t="s">
        <v>1073</v>
      </c>
      <c r="E275" s="251" t="s">
        <v>457</v>
      </c>
      <c r="F275" s="250" t="s">
        <v>462</v>
      </c>
      <c r="G275" s="251" t="s">
        <v>463</v>
      </c>
      <c r="H275" s="250" t="s">
        <v>1032</v>
      </c>
      <c r="I275" s="251" t="s">
        <v>1033</v>
      </c>
      <c r="J275" s="252">
        <v>446700</v>
      </c>
      <c r="K275" s="252">
        <v>403118.03</v>
      </c>
      <c r="L275" s="253">
        <v>403118.03</v>
      </c>
    </row>
    <row r="276" spans="1:12" s="248" customFormat="1" ht="78.75">
      <c r="A276" s="245" t="s">
        <v>1443</v>
      </c>
      <c r="B276" s="249" t="s">
        <v>1444</v>
      </c>
      <c r="C276" s="249" t="s">
        <v>1445</v>
      </c>
      <c r="D276" s="249" t="s">
        <v>145</v>
      </c>
      <c r="E276" s="249" t="s">
        <v>126</v>
      </c>
      <c r="F276" s="245" t="s">
        <v>126</v>
      </c>
      <c r="G276" s="249" t="s">
        <v>126</v>
      </c>
      <c r="H276" s="245" t="s">
        <v>126</v>
      </c>
      <c r="I276" s="249" t="s">
        <v>126</v>
      </c>
      <c r="J276" s="246">
        <v>685098.04</v>
      </c>
      <c r="K276" s="246">
        <v>685098.04</v>
      </c>
      <c r="L276" s="247">
        <v>685098.04</v>
      </c>
    </row>
    <row r="277" spans="1:12" s="248" customFormat="1" ht="78.75">
      <c r="A277" s="245" t="s">
        <v>1443</v>
      </c>
      <c r="B277" s="249" t="s">
        <v>1444</v>
      </c>
      <c r="C277" s="249" t="s">
        <v>1445</v>
      </c>
      <c r="D277" s="249" t="s">
        <v>145</v>
      </c>
      <c r="E277" s="249" t="s">
        <v>464</v>
      </c>
      <c r="F277" s="245" t="s">
        <v>1447</v>
      </c>
      <c r="G277" s="249" t="s">
        <v>1031</v>
      </c>
      <c r="H277" s="245" t="s">
        <v>126</v>
      </c>
      <c r="I277" s="249" t="s">
        <v>126</v>
      </c>
      <c r="J277" s="246">
        <v>685098.04</v>
      </c>
      <c r="K277" s="246">
        <v>685098.04</v>
      </c>
      <c r="L277" s="247">
        <v>685098.04</v>
      </c>
    </row>
    <row r="278" spans="1:12" s="248" customFormat="1" ht="63">
      <c r="A278" s="250" t="s">
        <v>1443</v>
      </c>
      <c r="B278" s="251" t="s">
        <v>1444</v>
      </c>
      <c r="C278" s="251" t="s">
        <v>1445</v>
      </c>
      <c r="D278" s="251" t="s">
        <v>145</v>
      </c>
      <c r="E278" s="251" t="s">
        <v>464</v>
      </c>
      <c r="F278" s="250" t="s">
        <v>1447</v>
      </c>
      <c r="G278" s="251" t="s">
        <v>1031</v>
      </c>
      <c r="H278" s="250" t="s">
        <v>1032</v>
      </c>
      <c r="I278" s="251" t="s">
        <v>1033</v>
      </c>
      <c r="J278" s="252">
        <v>685098.04</v>
      </c>
      <c r="K278" s="252">
        <v>685098.04</v>
      </c>
      <c r="L278" s="253">
        <v>685098.04</v>
      </c>
    </row>
    <row r="279" spans="1:12" s="248" customFormat="1" ht="78.75">
      <c r="A279" s="245" t="s">
        <v>1443</v>
      </c>
      <c r="B279" s="249" t="s">
        <v>1444</v>
      </c>
      <c r="C279" s="249" t="s">
        <v>1445</v>
      </c>
      <c r="D279" s="249" t="s">
        <v>151</v>
      </c>
      <c r="E279" s="249" t="s">
        <v>126</v>
      </c>
      <c r="F279" s="245" t="s">
        <v>126</v>
      </c>
      <c r="G279" s="249" t="s">
        <v>126</v>
      </c>
      <c r="H279" s="245" t="s">
        <v>126</v>
      </c>
      <c r="I279" s="249" t="s">
        <v>126</v>
      </c>
      <c r="J279" s="246">
        <v>3026764.54</v>
      </c>
      <c r="K279" s="246">
        <v>3023033.54</v>
      </c>
      <c r="L279" s="247">
        <v>3023033.54</v>
      </c>
    </row>
    <row r="280" spans="1:12" s="248" customFormat="1" ht="78.75">
      <c r="A280" s="245" t="s">
        <v>1443</v>
      </c>
      <c r="B280" s="249" t="s">
        <v>1444</v>
      </c>
      <c r="C280" s="249" t="s">
        <v>1445</v>
      </c>
      <c r="D280" s="249" t="s">
        <v>151</v>
      </c>
      <c r="E280" s="249" t="s">
        <v>465</v>
      </c>
      <c r="F280" s="245" t="s">
        <v>1447</v>
      </c>
      <c r="G280" s="249" t="s">
        <v>1031</v>
      </c>
      <c r="H280" s="245" t="s">
        <v>126</v>
      </c>
      <c r="I280" s="249" t="s">
        <v>126</v>
      </c>
      <c r="J280" s="246">
        <v>3026764.54</v>
      </c>
      <c r="K280" s="246">
        <v>3023033.54</v>
      </c>
      <c r="L280" s="247">
        <v>3023033.54</v>
      </c>
    </row>
    <row r="281" spans="1:12" s="248" customFormat="1" ht="63">
      <c r="A281" s="250" t="s">
        <v>1443</v>
      </c>
      <c r="B281" s="251" t="s">
        <v>1444</v>
      </c>
      <c r="C281" s="251" t="s">
        <v>1445</v>
      </c>
      <c r="D281" s="251" t="s">
        <v>151</v>
      </c>
      <c r="E281" s="251" t="s">
        <v>465</v>
      </c>
      <c r="F281" s="250" t="s">
        <v>1447</v>
      </c>
      <c r="G281" s="251" t="s">
        <v>1031</v>
      </c>
      <c r="H281" s="250" t="s">
        <v>1032</v>
      </c>
      <c r="I281" s="251" t="s">
        <v>1033</v>
      </c>
      <c r="J281" s="252">
        <v>3026764.54</v>
      </c>
      <c r="K281" s="252">
        <v>3023033.54</v>
      </c>
      <c r="L281" s="253">
        <v>3023033.54</v>
      </c>
    </row>
    <row r="282" spans="1:12" s="248" customFormat="1" ht="78.75">
      <c r="A282" s="245" t="s">
        <v>1443</v>
      </c>
      <c r="B282" s="249" t="s">
        <v>1444</v>
      </c>
      <c r="C282" s="249" t="s">
        <v>1445</v>
      </c>
      <c r="D282" s="249" t="s">
        <v>1028</v>
      </c>
      <c r="E282" s="249" t="s">
        <v>126</v>
      </c>
      <c r="F282" s="245" t="s">
        <v>126</v>
      </c>
      <c r="G282" s="249" t="s">
        <v>126</v>
      </c>
      <c r="H282" s="245" t="s">
        <v>126</v>
      </c>
      <c r="I282" s="249" t="s">
        <v>126</v>
      </c>
      <c r="J282" s="246">
        <v>25210</v>
      </c>
      <c r="K282" s="246">
        <v>25210</v>
      </c>
      <c r="L282" s="247">
        <v>25210</v>
      </c>
    </row>
    <row r="283" spans="1:12" s="248" customFormat="1" ht="110.25">
      <c r="A283" s="245" t="s">
        <v>1443</v>
      </c>
      <c r="B283" s="249" t="s">
        <v>1444</v>
      </c>
      <c r="C283" s="249" t="s">
        <v>1445</v>
      </c>
      <c r="D283" s="249" t="s">
        <v>1028</v>
      </c>
      <c r="E283" s="249" t="s">
        <v>466</v>
      </c>
      <c r="F283" s="245" t="s">
        <v>1045</v>
      </c>
      <c r="G283" s="249" t="s">
        <v>1046</v>
      </c>
      <c r="H283" s="245" t="s">
        <v>126</v>
      </c>
      <c r="I283" s="249" t="s">
        <v>126</v>
      </c>
      <c r="J283" s="246">
        <v>25210</v>
      </c>
      <c r="K283" s="246">
        <v>25210</v>
      </c>
      <c r="L283" s="247">
        <v>25210</v>
      </c>
    </row>
    <row r="284" spans="1:12" s="248" customFormat="1" ht="110.25">
      <c r="A284" s="250" t="s">
        <v>1443</v>
      </c>
      <c r="B284" s="251" t="s">
        <v>1444</v>
      </c>
      <c r="C284" s="251" t="s">
        <v>1445</v>
      </c>
      <c r="D284" s="251" t="s">
        <v>1028</v>
      </c>
      <c r="E284" s="251" t="s">
        <v>466</v>
      </c>
      <c r="F284" s="250" t="s">
        <v>1045</v>
      </c>
      <c r="G284" s="251" t="s">
        <v>1046</v>
      </c>
      <c r="H284" s="250" t="s">
        <v>1032</v>
      </c>
      <c r="I284" s="251" t="s">
        <v>1033</v>
      </c>
      <c r="J284" s="252">
        <v>25210</v>
      </c>
      <c r="K284" s="252">
        <v>25210</v>
      </c>
      <c r="L284" s="253">
        <v>25210</v>
      </c>
    </row>
    <row r="285" spans="1:12" s="248" customFormat="1" ht="78.75">
      <c r="A285" s="245" t="s">
        <v>1443</v>
      </c>
      <c r="B285" s="249" t="s">
        <v>1444</v>
      </c>
      <c r="C285" s="249" t="s">
        <v>1445</v>
      </c>
      <c r="D285" s="249" t="s">
        <v>1004</v>
      </c>
      <c r="E285" s="249" t="s">
        <v>126</v>
      </c>
      <c r="F285" s="245" t="s">
        <v>126</v>
      </c>
      <c r="G285" s="249" t="s">
        <v>126</v>
      </c>
      <c r="H285" s="245" t="s">
        <v>126</v>
      </c>
      <c r="I285" s="249" t="s">
        <v>126</v>
      </c>
      <c r="J285" s="246">
        <v>5169488.03</v>
      </c>
      <c r="K285" s="246">
        <v>5146359.02</v>
      </c>
      <c r="L285" s="247">
        <v>5146359.02</v>
      </c>
    </row>
    <row r="286" spans="1:12" s="248" customFormat="1" ht="78.75">
      <c r="A286" s="245" t="s">
        <v>1443</v>
      </c>
      <c r="B286" s="249" t="s">
        <v>1444</v>
      </c>
      <c r="C286" s="249" t="s">
        <v>1445</v>
      </c>
      <c r="D286" s="249" t="s">
        <v>1004</v>
      </c>
      <c r="E286" s="249" t="s">
        <v>467</v>
      </c>
      <c r="F286" s="245" t="s">
        <v>468</v>
      </c>
      <c r="G286" s="249" t="s">
        <v>1033</v>
      </c>
      <c r="H286" s="245" t="s">
        <v>126</v>
      </c>
      <c r="I286" s="249" t="s">
        <v>126</v>
      </c>
      <c r="J286" s="246">
        <v>4511998.73</v>
      </c>
      <c r="K286" s="246">
        <v>4500959.02</v>
      </c>
      <c r="L286" s="247">
        <v>4500959.02</v>
      </c>
    </row>
    <row r="287" spans="1:12" s="248" customFormat="1" ht="78.75">
      <c r="A287" s="250" t="s">
        <v>1443</v>
      </c>
      <c r="B287" s="251" t="s">
        <v>1444</v>
      </c>
      <c r="C287" s="251" t="s">
        <v>1445</v>
      </c>
      <c r="D287" s="251" t="s">
        <v>1004</v>
      </c>
      <c r="E287" s="251" t="s">
        <v>467</v>
      </c>
      <c r="F287" s="250" t="s">
        <v>468</v>
      </c>
      <c r="G287" s="251" t="s">
        <v>1033</v>
      </c>
      <c r="H287" s="250" t="s">
        <v>1032</v>
      </c>
      <c r="I287" s="251" t="s">
        <v>1033</v>
      </c>
      <c r="J287" s="252">
        <v>4511998.73</v>
      </c>
      <c r="K287" s="252">
        <v>4500959.02</v>
      </c>
      <c r="L287" s="253">
        <v>4500959.02</v>
      </c>
    </row>
    <row r="288" spans="1:12" s="248" customFormat="1" ht="78.75">
      <c r="A288" s="245" t="s">
        <v>1443</v>
      </c>
      <c r="B288" s="249" t="s">
        <v>1444</v>
      </c>
      <c r="C288" s="249" t="s">
        <v>1445</v>
      </c>
      <c r="D288" s="249" t="s">
        <v>1004</v>
      </c>
      <c r="E288" s="249" t="s">
        <v>467</v>
      </c>
      <c r="F288" s="245" t="s">
        <v>469</v>
      </c>
      <c r="G288" s="249" t="s">
        <v>470</v>
      </c>
      <c r="H288" s="245" t="s">
        <v>126</v>
      </c>
      <c r="I288" s="249" t="s">
        <v>126</v>
      </c>
      <c r="J288" s="246">
        <v>98000</v>
      </c>
      <c r="K288" s="246">
        <v>97350</v>
      </c>
      <c r="L288" s="247">
        <v>97350</v>
      </c>
    </row>
    <row r="289" spans="1:12" s="248" customFormat="1" ht="78.75">
      <c r="A289" s="250" t="s">
        <v>1443</v>
      </c>
      <c r="B289" s="251" t="s">
        <v>1444</v>
      </c>
      <c r="C289" s="251" t="s">
        <v>1445</v>
      </c>
      <c r="D289" s="251" t="s">
        <v>1004</v>
      </c>
      <c r="E289" s="251" t="s">
        <v>467</v>
      </c>
      <c r="F289" s="250" t="s">
        <v>469</v>
      </c>
      <c r="G289" s="251" t="s">
        <v>470</v>
      </c>
      <c r="H289" s="250" t="s">
        <v>164</v>
      </c>
      <c r="I289" s="251" t="s">
        <v>165</v>
      </c>
      <c r="J289" s="252">
        <v>98000</v>
      </c>
      <c r="K289" s="252">
        <v>97350</v>
      </c>
      <c r="L289" s="253">
        <v>97350</v>
      </c>
    </row>
    <row r="290" spans="1:12" s="248" customFormat="1" ht="78.75">
      <c r="A290" s="245" t="s">
        <v>1443</v>
      </c>
      <c r="B290" s="249" t="s">
        <v>1444</v>
      </c>
      <c r="C290" s="249" t="s">
        <v>1445</v>
      </c>
      <c r="D290" s="249" t="s">
        <v>1004</v>
      </c>
      <c r="E290" s="249" t="s">
        <v>467</v>
      </c>
      <c r="F290" s="245" t="s">
        <v>471</v>
      </c>
      <c r="G290" s="249" t="s">
        <v>472</v>
      </c>
      <c r="H290" s="245" t="s">
        <v>126</v>
      </c>
      <c r="I290" s="249" t="s">
        <v>126</v>
      </c>
      <c r="J290" s="246">
        <v>360000</v>
      </c>
      <c r="K290" s="246">
        <v>350000</v>
      </c>
      <c r="L290" s="247">
        <v>350000</v>
      </c>
    </row>
    <row r="291" spans="1:12" s="248" customFormat="1" ht="78.75">
      <c r="A291" s="250" t="s">
        <v>1443</v>
      </c>
      <c r="B291" s="251" t="s">
        <v>1444</v>
      </c>
      <c r="C291" s="251" t="s">
        <v>1445</v>
      </c>
      <c r="D291" s="251" t="s">
        <v>1004</v>
      </c>
      <c r="E291" s="251" t="s">
        <v>467</v>
      </c>
      <c r="F291" s="250" t="s">
        <v>471</v>
      </c>
      <c r="G291" s="251" t="s">
        <v>472</v>
      </c>
      <c r="H291" s="250" t="s">
        <v>473</v>
      </c>
      <c r="I291" s="251" t="s">
        <v>474</v>
      </c>
      <c r="J291" s="252">
        <v>360000</v>
      </c>
      <c r="K291" s="252">
        <v>350000</v>
      </c>
      <c r="L291" s="253">
        <v>350000</v>
      </c>
    </row>
    <row r="292" spans="1:12" s="248" customFormat="1" ht="94.5">
      <c r="A292" s="245" t="s">
        <v>1443</v>
      </c>
      <c r="B292" s="249" t="s">
        <v>1444</v>
      </c>
      <c r="C292" s="249" t="s">
        <v>1445</v>
      </c>
      <c r="D292" s="249" t="s">
        <v>1004</v>
      </c>
      <c r="E292" s="249" t="s">
        <v>467</v>
      </c>
      <c r="F292" s="245" t="s">
        <v>475</v>
      </c>
      <c r="G292" s="249" t="s">
        <v>95</v>
      </c>
      <c r="H292" s="245" t="s">
        <v>126</v>
      </c>
      <c r="I292" s="249" t="s">
        <v>126</v>
      </c>
      <c r="J292" s="246">
        <v>128050</v>
      </c>
      <c r="K292" s="246">
        <v>128050</v>
      </c>
      <c r="L292" s="247">
        <v>128050</v>
      </c>
    </row>
    <row r="293" spans="1:12" s="248" customFormat="1" ht="94.5">
      <c r="A293" s="250" t="s">
        <v>1443</v>
      </c>
      <c r="B293" s="251" t="s">
        <v>1444</v>
      </c>
      <c r="C293" s="251" t="s">
        <v>1445</v>
      </c>
      <c r="D293" s="251" t="s">
        <v>1004</v>
      </c>
      <c r="E293" s="251" t="s">
        <v>467</v>
      </c>
      <c r="F293" s="250" t="s">
        <v>475</v>
      </c>
      <c r="G293" s="251" t="s">
        <v>95</v>
      </c>
      <c r="H293" s="250" t="s">
        <v>473</v>
      </c>
      <c r="I293" s="251" t="s">
        <v>474</v>
      </c>
      <c r="J293" s="252">
        <v>128050</v>
      </c>
      <c r="K293" s="252">
        <v>128050</v>
      </c>
      <c r="L293" s="253">
        <v>128050</v>
      </c>
    </row>
    <row r="294" spans="1:12" s="248" customFormat="1" ht="94.5">
      <c r="A294" s="245" t="s">
        <v>1443</v>
      </c>
      <c r="B294" s="249" t="s">
        <v>1444</v>
      </c>
      <c r="C294" s="249" t="s">
        <v>1445</v>
      </c>
      <c r="D294" s="249" t="s">
        <v>1004</v>
      </c>
      <c r="E294" s="249" t="s">
        <v>467</v>
      </c>
      <c r="F294" s="245" t="s">
        <v>476</v>
      </c>
      <c r="G294" s="249" t="s">
        <v>477</v>
      </c>
      <c r="H294" s="245" t="s">
        <v>126</v>
      </c>
      <c r="I294" s="249" t="s">
        <v>126</v>
      </c>
      <c r="J294" s="246">
        <v>71439.3</v>
      </c>
      <c r="K294" s="246">
        <v>70000</v>
      </c>
      <c r="L294" s="247">
        <v>70000</v>
      </c>
    </row>
    <row r="295" spans="1:12" s="248" customFormat="1" ht="94.5">
      <c r="A295" s="250" t="s">
        <v>1443</v>
      </c>
      <c r="B295" s="251" t="s">
        <v>1444</v>
      </c>
      <c r="C295" s="251" t="s">
        <v>1445</v>
      </c>
      <c r="D295" s="251" t="s">
        <v>1004</v>
      </c>
      <c r="E295" s="251" t="s">
        <v>467</v>
      </c>
      <c r="F295" s="250" t="s">
        <v>476</v>
      </c>
      <c r="G295" s="251" t="s">
        <v>477</v>
      </c>
      <c r="H295" s="250" t="s">
        <v>473</v>
      </c>
      <c r="I295" s="251" t="s">
        <v>474</v>
      </c>
      <c r="J295" s="252">
        <v>71439.3</v>
      </c>
      <c r="K295" s="252">
        <v>70000</v>
      </c>
      <c r="L295" s="253">
        <v>70000</v>
      </c>
    </row>
    <row r="296" spans="1:12" s="248" customFormat="1" ht="25.5" customHeight="1">
      <c r="A296" s="245" t="s">
        <v>478</v>
      </c>
      <c r="B296" s="538" t="s">
        <v>479</v>
      </c>
      <c r="C296" s="538"/>
      <c r="D296" s="538"/>
      <c r="E296" s="538"/>
      <c r="F296" s="538"/>
      <c r="G296" s="538"/>
      <c r="H296" s="538"/>
      <c r="I296" s="538"/>
      <c r="J296" s="246">
        <v>27499544.5</v>
      </c>
      <c r="K296" s="246">
        <v>12904974.92</v>
      </c>
      <c r="L296" s="247">
        <v>12904974.92</v>
      </c>
    </row>
    <row r="297" spans="1:12" s="248" customFormat="1" ht="63">
      <c r="A297" s="245" t="s">
        <v>478</v>
      </c>
      <c r="B297" s="249" t="s">
        <v>479</v>
      </c>
      <c r="C297" s="249" t="s">
        <v>151</v>
      </c>
      <c r="D297" s="249" t="s">
        <v>126</v>
      </c>
      <c r="E297" s="249" t="s">
        <v>126</v>
      </c>
      <c r="F297" s="245" t="s">
        <v>126</v>
      </c>
      <c r="G297" s="249" t="s">
        <v>126</v>
      </c>
      <c r="H297" s="245" t="s">
        <v>126</v>
      </c>
      <c r="I297" s="249" t="s">
        <v>126</v>
      </c>
      <c r="J297" s="246">
        <v>10995051</v>
      </c>
      <c r="K297" s="246"/>
      <c r="L297" s="247"/>
    </row>
    <row r="298" spans="1:12" s="248" customFormat="1" ht="63">
      <c r="A298" s="245" t="s">
        <v>478</v>
      </c>
      <c r="B298" s="249" t="s">
        <v>479</v>
      </c>
      <c r="C298" s="249" t="s">
        <v>151</v>
      </c>
      <c r="D298" s="249" t="s">
        <v>1012</v>
      </c>
      <c r="E298" s="249" t="s">
        <v>126</v>
      </c>
      <c r="F298" s="245" t="s">
        <v>126</v>
      </c>
      <c r="G298" s="249" t="s">
        <v>126</v>
      </c>
      <c r="H298" s="245" t="s">
        <v>126</v>
      </c>
      <c r="I298" s="249" t="s">
        <v>126</v>
      </c>
      <c r="J298" s="246">
        <v>10995051</v>
      </c>
      <c r="K298" s="246"/>
      <c r="L298" s="247"/>
    </row>
    <row r="299" spans="1:12" s="248" customFormat="1" ht="63">
      <c r="A299" s="245" t="s">
        <v>478</v>
      </c>
      <c r="B299" s="249" t="s">
        <v>479</v>
      </c>
      <c r="C299" s="249" t="s">
        <v>151</v>
      </c>
      <c r="D299" s="249" t="s">
        <v>1012</v>
      </c>
      <c r="E299" s="249" t="s">
        <v>1013</v>
      </c>
      <c r="F299" s="245" t="s">
        <v>480</v>
      </c>
      <c r="G299" s="249" t="s">
        <v>481</v>
      </c>
      <c r="H299" s="245" t="s">
        <v>126</v>
      </c>
      <c r="I299" s="249" t="s">
        <v>126</v>
      </c>
      <c r="J299" s="246">
        <v>10995051</v>
      </c>
      <c r="K299" s="246"/>
      <c r="L299" s="247"/>
    </row>
    <row r="300" spans="1:12" s="248" customFormat="1" ht="47.25">
      <c r="A300" s="250" t="s">
        <v>478</v>
      </c>
      <c r="B300" s="251" t="s">
        <v>479</v>
      </c>
      <c r="C300" s="251" t="s">
        <v>151</v>
      </c>
      <c r="D300" s="251" t="s">
        <v>1012</v>
      </c>
      <c r="E300" s="251" t="s">
        <v>1013</v>
      </c>
      <c r="F300" s="250" t="s">
        <v>480</v>
      </c>
      <c r="G300" s="251" t="s">
        <v>481</v>
      </c>
      <c r="H300" s="250" t="s">
        <v>131</v>
      </c>
      <c r="I300" s="251" t="s">
        <v>132</v>
      </c>
      <c r="J300" s="252">
        <v>10995051</v>
      </c>
      <c r="K300" s="252"/>
      <c r="L300" s="253"/>
    </row>
    <row r="301" spans="1:12" s="248" customFormat="1" ht="63">
      <c r="A301" s="245" t="s">
        <v>478</v>
      </c>
      <c r="B301" s="249" t="s">
        <v>479</v>
      </c>
      <c r="C301" s="249" t="s">
        <v>1012</v>
      </c>
      <c r="D301" s="249" t="s">
        <v>126</v>
      </c>
      <c r="E301" s="249" t="s">
        <v>126</v>
      </c>
      <c r="F301" s="245" t="s">
        <v>126</v>
      </c>
      <c r="G301" s="249" t="s">
        <v>126</v>
      </c>
      <c r="H301" s="245" t="s">
        <v>126</v>
      </c>
      <c r="I301" s="249" t="s">
        <v>126</v>
      </c>
      <c r="J301" s="246">
        <v>12902290.5</v>
      </c>
      <c r="K301" s="246">
        <v>12902121.92</v>
      </c>
      <c r="L301" s="247">
        <v>12902121.92</v>
      </c>
    </row>
    <row r="302" spans="1:12" s="248" customFormat="1" ht="63">
      <c r="A302" s="245" t="s">
        <v>478</v>
      </c>
      <c r="B302" s="249" t="s">
        <v>479</v>
      </c>
      <c r="C302" s="249" t="s">
        <v>1012</v>
      </c>
      <c r="D302" s="249" t="s">
        <v>1073</v>
      </c>
      <c r="E302" s="249" t="s">
        <v>126</v>
      </c>
      <c r="F302" s="245" t="s">
        <v>126</v>
      </c>
      <c r="G302" s="249" t="s">
        <v>126</v>
      </c>
      <c r="H302" s="245" t="s">
        <v>126</v>
      </c>
      <c r="I302" s="249" t="s">
        <v>126</v>
      </c>
      <c r="J302" s="246">
        <v>5303013.93</v>
      </c>
      <c r="K302" s="246">
        <v>5302953.93</v>
      </c>
      <c r="L302" s="247">
        <v>5302953.93</v>
      </c>
    </row>
    <row r="303" spans="1:12" s="248" customFormat="1" ht="110.25">
      <c r="A303" s="245" t="s">
        <v>478</v>
      </c>
      <c r="B303" s="249" t="s">
        <v>479</v>
      </c>
      <c r="C303" s="249" t="s">
        <v>1012</v>
      </c>
      <c r="D303" s="249" t="s">
        <v>1073</v>
      </c>
      <c r="E303" s="249" t="s">
        <v>482</v>
      </c>
      <c r="F303" s="245" t="s">
        <v>483</v>
      </c>
      <c r="G303" s="249" t="s">
        <v>484</v>
      </c>
      <c r="H303" s="245" t="s">
        <v>126</v>
      </c>
      <c r="I303" s="249" t="s">
        <v>126</v>
      </c>
      <c r="J303" s="246">
        <v>1707000</v>
      </c>
      <c r="K303" s="246">
        <v>1707000</v>
      </c>
      <c r="L303" s="247">
        <v>1707000</v>
      </c>
    </row>
    <row r="304" spans="1:12" s="248" customFormat="1" ht="94.5">
      <c r="A304" s="250" t="s">
        <v>478</v>
      </c>
      <c r="B304" s="251" t="s">
        <v>479</v>
      </c>
      <c r="C304" s="251" t="s">
        <v>1012</v>
      </c>
      <c r="D304" s="251" t="s">
        <v>1073</v>
      </c>
      <c r="E304" s="251" t="s">
        <v>482</v>
      </c>
      <c r="F304" s="250" t="s">
        <v>483</v>
      </c>
      <c r="G304" s="251" t="s">
        <v>484</v>
      </c>
      <c r="H304" s="250" t="s">
        <v>1015</v>
      </c>
      <c r="I304" s="251" t="s">
        <v>1016</v>
      </c>
      <c r="J304" s="252">
        <v>1707000</v>
      </c>
      <c r="K304" s="252">
        <v>1707000</v>
      </c>
      <c r="L304" s="253">
        <v>1707000</v>
      </c>
    </row>
    <row r="305" spans="1:12" s="248" customFormat="1" ht="63">
      <c r="A305" s="245" t="s">
        <v>478</v>
      </c>
      <c r="B305" s="249" t="s">
        <v>479</v>
      </c>
      <c r="C305" s="249" t="s">
        <v>1012</v>
      </c>
      <c r="D305" s="249" t="s">
        <v>1073</v>
      </c>
      <c r="E305" s="249" t="s">
        <v>482</v>
      </c>
      <c r="F305" s="245" t="s">
        <v>485</v>
      </c>
      <c r="G305" s="249" t="s">
        <v>486</v>
      </c>
      <c r="H305" s="245" t="s">
        <v>126</v>
      </c>
      <c r="I305" s="249" t="s">
        <v>126</v>
      </c>
      <c r="J305" s="246">
        <v>3596013.93</v>
      </c>
      <c r="K305" s="246">
        <v>3595953.93</v>
      </c>
      <c r="L305" s="247">
        <v>3595953.93</v>
      </c>
    </row>
    <row r="306" spans="1:12" s="248" customFormat="1" ht="47.25">
      <c r="A306" s="250" t="s">
        <v>478</v>
      </c>
      <c r="B306" s="251" t="s">
        <v>479</v>
      </c>
      <c r="C306" s="251" t="s">
        <v>1012</v>
      </c>
      <c r="D306" s="251" t="s">
        <v>1073</v>
      </c>
      <c r="E306" s="251" t="s">
        <v>482</v>
      </c>
      <c r="F306" s="250" t="s">
        <v>485</v>
      </c>
      <c r="G306" s="251" t="s">
        <v>486</v>
      </c>
      <c r="H306" s="250" t="s">
        <v>131</v>
      </c>
      <c r="I306" s="251" t="s">
        <v>132</v>
      </c>
      <c r="J306" s="252">
        <v>3596013.93</v>
      </c>
      <c r="K306" s="252">
        <v>3595953.93</v>
      </c>
      <c r="L306" s="253">
        <v>3595953.93</v>
      </c>
    </row>
    <row r="307" spans="1:12" s="248" customFormat="1" ht="63">
      <c r="A307" s="245" t="s">
        <v>478</v>
      </c>
      <c r="B307" s="249" t="s">
        <v>479</v>
      </c>
      <c r="C307" s="249" t="s">
        <v>1012</v>
      </c>
      <c r="D307" s="249" t="s">
        <v>1012</v>
      </c>
      <c r="E307" s="249" t="s">
        <v>126</v>
      </c>
      <c r="F307" s="245" t="s">
        <v>126</v>
      </c>
      <c r="G307" s="249" t="s">
        <v>126</v>
      </c>
      <c r="H307" s="245" t="s">
        <v>126</v>
      </c>
      <c r="I307" s="249" t="s">
        <v>126</v>
      </c>
      <c r="J307" s="246">
        <v>7599276.57</v>
      </c>
      <c r="K307" s="246">
        <v>7599167.99</v>
      </c>
      <c r="L307" s="247">
        <v>7599167.99</v>
      </c>
    </row>
    <row r="308" spans="1:12" s="248" customFormat="1" ht="63">
      <c r="A308" s="245" t="s">
        <v>478</v>
      </c>
      <c r="B308" s="249" t="s">
        <v>479</v>
      </c>
      <c r="C308" s="249" t="s">
        <v>1012</v>
      </c>
      <c r="D308" s="249" t="s">
        <v>1012</v>
      </c>
      <c r="E308" s="249" t="s">
        <v>487</v>
      </c>
      <c r="F308" s="245" t="s">
        <v>488</v>
      </c>
      <c r="G308" s="249" t="s">
        <v>1031</v>
      </c>
      <c r="H308" s="245" t="s">
        <v>126</v>
      </c>
      <c r="I308" s="249" t="s">
        <v>126</v>
      </c>
      <c r="J308" s="246">
        <v>2044276.57</v>
      </c>
      <c r="K308" s="246">
        <v>2044232.99</v>
      </c>
      <c r="L308" s="247">
        <v>2044232.99</v>
      </c>
    </row>
    <row r="309" spans="1:12" s="248" customFormat="1" ht="63">
      <c r="A309" s="250" t="s">
        <v>478</v>
      </c>
      <c r="B309" s="251" t="s">
        <v>479</v>
      </c>
      <c r="C309" s="251" t="s">
        <v>1012</v>
      </c>
      <c r="D309" s="251" t="s">
        <v>1012</v>
      </c>
      <c r="E309" s="251" t="s">
        <v>487</v>
      </c>
      <c r="F309" s="250" t="s">
        <v>488</v>
      </c>
      <c r="G309" s="251" t="s">
        <v>1031</v>
      </c>
      <c r="H309" s="250" t="s">
        <v>1032</v>
      </c>
      <c r="I309" s="251" t="s">
        <v>1033</v>
      </c>
      <c r="J309" s="252">
        <v>1928836</v>
      </c>
      <c r="K309" s="252">
        <v>1928792.42</v>
      </c>
      <c r="L309" s="253">
        <v>1928792.42</v>
      </c>
    </row>
    <row r="310" spans="1:12" s="248" customFormat="1" ht="63">
      <c r="A310" s="250" t="s">
        <v>478</v>
      </c>
      <c r="B310" s="251" t="s">
        <v>479</v>
      </c>
      <c r="C310" s="251" t="s">
        <v>1012</v>
      </c>
      <c r="D310" s="251" t="s">
        <v>1012</v>
      </c>
      <c r="E310" s="251" t="s">
        <v>487</v>
      </c>
      <c r="F310" s="250" t="s">
        <v>488</v>
      </c>
      <c r="G310" s="251" t="s">
        <v>1031</v>
      </c>
      <c r="H310" s="250" t="s">
        <v>1036</v>
      </c>
      <c r="I310" s="251" t="s">
        <v>1037</v>
      </c>
      <c r="J310" s="252">
        <v>115440.57</v>
      </c>
      <c r="K310" s="252">
        <v>115440.57</v>
      </c>
      <c r="L310" s="253">
        <v>115440.57</v>
      </c>
    </row>
    <row r="311" spans="1:12" s="248" customFormat="1" ht="94.5">
      <c r="A311" s="245" t="s">
        <v>478</v>
      </c>
      <c r="B311" s="249" t="s">
        <v>479</v>
      </c>
      <c r="C311" s="249" t="s">
        <v>1012</v>
      </c>
      <c r="D311" s="249" t="s">
        <v>1012</v>
      </c>
      <c r="E311" s="249" t="s">
        <v>487</v>
      </c>
      <c r="F311" s="245" t="s">
        <v>489</v>
      </c>
      <c r="G311" s="249" t="s">
        <v>490</v>
      </c>
      <c r="H311" s="245" t="s">
        <v>126</v>
      </c>
      <c r="I311" s="249" t="s">
        <v>126</v>
      </c>
      <c r="J311" s="246">
        <v>5500000</v>
      </c>
      <c r="K311" s="246">
        <v>5499936</v>
      </c>
      <c r="L311" s="247">
        <v>5499936</v>
      </c>
    </row>
    <row r="312" spans="1:12" s="248" customFormat="1" ht="78.75">
      <c r="A312" s="250" t="s">
        <v>478</v>
      </c>
      <c r="B312" s="251" t="s">
        <v>479</v>
      </c>
      <c r="C312" s="251" t="s">
        <v>1012</v>
      </c>
      <c r="D312" s="251" t="s">
        <v>1012</v>
      </c>
      <c r="E312" s="251" t="s">
        <v>487</v>
      </c>
      <c r="F312" s="250" t="s">
        <v>489</v>
      </c>
      <c r="G312" s="251" t="s">
        <v>490</v>
      </c>
      <c r="H312" s="250" t="s">
        <v>131</v>
      </c>
      <c r="I312" s="251" t="s">
        <v>132</v>
      </c>
      <c r="J312" s="252">
        <v>5500000</v>
      </c>
      <c r="K312" s="252">
        <v>5499936</v>
      </c>
      <c r="L312" s="253">
        <v>5499936</v>
      </c>
    </row>
    <row r="313" spans="1:12" s="248" customFormat="1" ht="110.25">
      <c r="A313" s="245" t="s">
        <v>478</v>
      </c>
      <c r="B313" s="249" t="s">
        <v>479</v>
      </c>
      <c r="C313" s="249" t="s">
        <v>1012</v>
      </c>
      <c r="D313" s="249" t="s">
        <v>1012</v>
      </c>
      <c r="E313" s="249" t="s">
        <v>487</v>
      </c>
      <c r="F313" s="245" t="s">
        <v>904</v>
      </c>
      <c r="G313" s="249" t="s">
        <v>491</v>
      </c>
      <c r="H313" s="245" t="s">
        <v>126</v>
      </c>
      <c r="I313" s="249" t="s">
        <v>126</v>
      </c>
      <c r="J313" s="246">
        <v>55000</v>
      </c>
      <c r="K313" s="246">
        <v>54999</v>
      </c>
      <c r="L313" s="247">
        <v>54999</v>
      </c>
    </row>
    <row r="314" spans="1:12" s="248" customFormat="1" ht="94.5">
      <c r="A314" s="250" t="s">
        <v>478</v>
      </c>
      <c r="B314" s="251" t="s">
        <v>479</v>
      </c>
      <c r="C314" s="251" t="s">
        <v>1012</v>
      </c>
      <c r="D314" s="251" t="s">
        <v>1012</v>
      </c>
      <c r="E314" s="251" t="s">
        <v>487</v>
      </c>
      <c r="F314" s="250" t="s">
        <v>904</v>
      </c>
      <c r="G314" s="251" t="s">
        <v>491</v>
      </c>
      <c r="H314" s="250" t="s">
        <v>131</v>
      </c>
      <c r="I314" s="251" t="s">
        <v>132</v>
      </c>
      <c r="J314" s="252">
        <v>55000</v>
      </c>
      <c r="K314" s="252">
        <v>54999</v>
      </c>
      <c r="L314" s="253">
        <v>54999</v>
      </c>
    </row>
    <row r="315" spans="1:12" s="248" customFormat="1" ht="63">
      <c r="A315" s="245" t="s">
        <v>478</v>
      </c>
      <c r="B315" s="249" t="s">
        <v>479</v>
      </c>
      <c r="C315" s="249" t="s">
        <v>1064</v>
      </c>
      <c r="D315" s="249" t="s">
        <v>126</v>
      </c>
      <c r="E315" s="249" t="s">
        <v>126</v>
      </c>
      <c r="F315" s="245" t="s">
        <v>126</v>
      </c>
      <c r="G315" s="249" t="s">
        <v>126</v>
      </c>
      <c r="H315" s="245" t="s">
        <v>126</v>
      </c>
      <c r="I315" s="249" t="s">
        <v>126</v>
      </c>
      <c r="J315" s="246">
        <v>1400000</v>
      </c>
      <c r="K315" s="246">
        <v>650</v>
      </c>
      <c r="L315" s="247">
        <v>650</v>
      </c>
    </row>
    <row r="316" spans="1:12" s="248" customFormat="1" ht="63">
      <c r="A316" s="245" t="s">
        <v>478</v>
      </c>
      <c r="B316" s="249" t="s">
        <v>479</v>
      </c>
      <c r="C316" s="249" t="s">
        <v>1064</v>
      </c>
      <c r="D316" s="249" t="s">
        <v>125</v>
      </c>
      <c r="E316" s="249" t="s">
        <v>126</v>
      </c>
      <c r="F316" s="245" t="s">
        <v>126</v>
      </c>
      <c r="G316" s="249" t="s">
        <v>126</v>
      </c>
      <c r="H316" s="245" t="s">
        <v>126</v>
      </c>
      <c r="I316" s="249" t="s">
        <v>126</v>
      </c>
      <c r="J316" s="246">
        <v>1400000</v>
      </c>
      <c r="K316" s="246">
        <v>650</v>
      </c>
      <c r="L316" s="247">
        <v>650</v>
      </c>
    </row>
    <row r="317" spans="1:12" s="248" customFormat="1" ht="126">
      <c r="A317" s="245" t="s">
        <v>478</v>
      </c>
      <c r="B317" s="249" t="s">
        <v>479</v>
      </c>
      <c r="C317" s="249" t="s">
        <v>1064</v>
      </c>
      <c r="D317" s="249" t="s">
        <v>125</v>
      </c>
      <c r="E317" s="249" t="s">
        <v>492</v>
      </c>
      <c r="F317" s="245" t="s">
        <v>493</v>
      </c>
      <c r="G317" s="249" t="s">
        <v>494</v>
      </c>
      <c r="H317" s="245" t="s">
        <v>126</v>
      </c>
      <c r="I317" s="249" t="s">
        <v>126</v>
      </c>
      <c r="J317" s="246">
        <v>1400000</v>
      </c>
      <c r="K317" s="246">
        <v>650</v>
      </c>
      <c r="L317" s="247">
        <v>650</v>
      </c>
    </row>
    <row r="318" spans="1:12" s="248" customFormat="1" ht="126">
      <c r="A318" s="250" t="s">
        <v>478</v>
      </c>
      <c r="B318" s="251" t="s">
        <v>479</v>
      </c>
      <c r="C318" s="251" t="s">
        <v>1064</v>
      </c>
      <c r="D318" s="251" t="s">
        <v>125</v>
      </c>
      <c r="E318" s="251" t="s">
        <v>492</v>
      </c>
      <c r="F318" s="250" t="s">
        <v>493</v>
      </c>
      <c r="G318" s="251" t="s">
        <v>494</v>
      </c>
      <c r="H318" s="250" t="s">
        <v>1032</v>
      </c>
      <c r="I318" s="251" t="s">
        <v>1033</v>
      </c>
      <c r="J318" s="252">
        <v>1398600</v>
      </c>
      <c r="K318" s="252"/>
      <c r="L318" s="253"/>
    </row>
    <row r="319" spans="1:12" s="248" customFormat="1" ht="173.25">
      <c r="A319" s="250" t="s">
        <v>478</v>
      </c>
      <c r="B319" s="251" t="s">
        <v>479</v>
      </c>
      <c r="C319" s="251" t="s">
        <v>1064</v>
      </c>
      <c r="D319" s="251" t="s">
        <v>125</v>
      </c>
      <c r="E319" s="251" t="s">
        <v>492</v>
      </c>
      <c r="F319" s="250" t="s">
        <v>493</v>
      </c>
      <c r="G319" s="251" t="s">
        <v>494</v>
      </c>
      <c r="H319" s="250" t="s">
        <v>495</v>
      </c>
      <c r="I319" s="251" t="s">
        <v>496</v>
      </c>
      <c r="J319" s="252">
        <v>1400</v>
      </c>
      <c r="K319" s="252">
        <v>650</v>
      </c>
      <c r="L319" s="253">
        <v>650</v>
      </c>
    </row>
    <row r="320" spans="1:12" s="248" customFormat="1" ht="63">
      <c r="A320" s="245" t="s">
        <v>478</v>
      </c>
      <c r="B320" s="249" t="s">
        <v>479</v>
      </c>
      <c r="C320" s="249" t="s">
        <v>1445</v>
      </c>
      <c r="D320" s="249" t="s">
        <v>126</v>
      </c>
      <c r="E320" s="249" t="s">
        <v>126</v>
      </c>
      <c r="F320" s="245" t="s">
        <v>126</v>
      </c>
      <c r="G320" s="249" t="s">
        <v>126</v>
      </c>
      <c r="H320" s="245" t="s">
        <v>126</v>
      </c>
      <c r="I320" s="249" t="s">
        <v>126</v>
      </c>
      <c r="J320" s="246">
        <v>2202203</v>
      </c>
      <c r="K320" s="246">
        <v>2203</v>
      </c>
      <c r="L320" s="247">
        <v>2203</v>
      </c>
    </row>
    <row r="321" spans="1:12" s="248" customFormat="1" ht="63">
      <c r="A321" s="245" t="s">
        <v>478</v>
      </c>
      <c r="B321" s="249" t="s">
        <v>479</v>
      </c>
      <c r="C321" s="249" t="s">
        <v>1445</v>
      </c>
      <c r="D321" s="249" t="s">
        <v>125</v>
      </c>
      <c r="E321" s="249" t="s">
        <v>126</v>
      </c>
      <c r="F321" s="245" t="s">
        <v>126</v>
      </c>
      <c r="G321" s="249" t="s">
        <v>126</v>
      </c>
      <c r="H321" s="245" t="s">
        <v>126</v>
      </c>
      <c r="I321" s="249" t="s">
        <v>126</v>
      </c>
      <c r="J321" s="246">
        <v>2202203</v>
      </c>
      <c r="K321" s="246">
        <v>2203</v>
      </c>
      <c r="L321" s="247">
        <v>2203</v>
      </c>
    </row>
    <row r="322" spans="1:12" s="248" customFormat="1" ht="126">
      <c r="A322" s="245" t="s">
        <v>478</v>
      </c>
      <c r="B322" s="249" t="s">
        <v>479</v>
      </c>
      <c r="C322" s="249" t="s">
        <v>1445</v>
      </c>
      <c r="D322" s="249" t="s">
        <v>125</v>
      </c>
      <c r="E322" s="249" t="s">
        <v>1446</v>
      </c>
      <c r="F322" s="245" t="s">
        <v>493</v>
      </c>
      <c r="G322" s="249" t="s">
        <v>494</v>
      </c>
      <c r="H322" s="245" t="s">
        <v>126</v>
      </c>
      <c r="I322" s="249" t="s">
        <v>126</v>
      </c>
      <c r="J322" s="246">
        <v>2202203</v>
      </c>
      <c r="K322" s="246">
        <v>2203</v>
      </c>
      <c r="L322" s="247">
        <v>2203</v>
      </c>
    </row>
    <row r="323" spans="1:12" s="248" customFormat="1" ht="126">
      <c r="A323" s="250" t="s">
        <v>478</v>
      </c>
      <c r="B323" s="251" t="s">
        <v>479</v>
      </c>
      <c r="C323" s="251" t="s">
        <v>1445</v>
      </c>
      <c r="D323" s="251" t="s">
        <v>125</v>
      </c>
      <c r="E323" s="251" t="s">
        <v>1446</v>
      </c>
      <c r="F323" s="250" t="s">
        <v>493</v>
      </c>
      <c r="G323" s="251" t="s">
        <v>494</v>
      </c>
      <c r="H323" s="250" t="s">
        <v>1032</v>
      </c>
      <c r="I323" s="251" t="s">
        <v>1033</v>
      </c>
      <c r="J323" s="252">
        <v>2200000</v>
      </c>
      <c r="K323" s="252"/>
      <c r="L323" s="253"/>
    </row>
    <row r="324" spans="1:12" s="248" customFormat="1" ht="173.25">
      <c r="A324" s="250" t="s">
        <v>478</v>
      </c>
      <c r="B324" s="251" t="s">
        <v>479</v>
      </c>
      <c r="C324" s="251" t="s">
        <v>1445</v>
      </c>
      <c r="D324" s="251" t="s">
        <v>125</v>
      </c>
      <c r="E324" s="251" t="s">
        <v>1446</v>
      </c>
      <c r="F324" s="250" t="s">
        <v>493</v>
      </c>
      <c r="G324" s="251" t="s">
        <v>494</v>
      </c>
      <c r="H324" s="250" t="s">
        <v>495</v>
      </c>
      <c r="I324" s="251" t="s">
        <v>496</v>
      </c>
      <c r="J324" s="252">
        <v>2203</v>
      </c>
      <c r="K324" s="252">
        <v>2203</v>
      </c>
      <c r="L324" s="253">
        <v>2203</v>
      </c>
    </row>
    <row r="325" spans="1:12" s="248" customFormat="1" ht="25.5" customHeight="1">
      <c r="A325" s="245" t="s">
        <v>497</v>
      </c>
      <c r="B325" s="537" t="s">
        <v>498</v>
      </c>
      <c r="C325" s="537"/>
      <c r="D325" s="537"/>
      <c r="E325" s="537"/>
      <c r="F325" s="537"/>
      <c r="G325" s="537"/>
      <c r="H325" s="537"/>
      <c r="I325" s="537"/>
      <c r="J325" s="246">
        <v>167565614.88</v>
      </c>
      <c r="K325" s="246">
        <v>163592853.4</v>
      </c>
      <c r="L325" s="247">
        <v>163592853.4</v>
      </c>
    </row>
    <row r="326" spans="1:12" s="248" customFormat="1" ht="47.25">
      <c r="A326" s="245" t="s">
        <v>497</v>
      </c>
      <c r="B326" s="249" t="s">
        <v>498</v>
      </c>
      <c r="C326" s="249" t="s">
        <v>1064</v>
      </c>
      <c r="D326" s="249" t="s">
        <v>126</v>
      </c>
      <c r="E326" s="249" t="s">
        <v>126</v>
      </c>
      <c r="F326" s="245" t="s">
        <v>126</v>
      </c>
      <c r="G326" s="249" t="s">
        <v>126</v>
      </c>
      <c r="H326" s="245" t="s">
        <v>126</v>
      </c>
      <c r="I326" s="249" t="s">
        <v>126</v>
      </c>
      <c r="J326" s="246">
        <v>157076814.88</v>
      </c>
      <c r="K326" s="246">
        <v>154309635.14</v>
      </c>
      <c r="L326" s="247">
        <v>154309635.14</v>
      </c>
    </row>
    <row r="327" spans="1:12" s="248" customFormat="1" ht="47.25">
      <c r="A327" s="245" t="s">
        <v>497</v>
      </c>
      <c r="B327" s="249" t="s">
        <v>498</v>
      </c>
      <c r="C327" s="249" t="s">
        <v>1064</v>
      </c>
      <c r="D327" s="249" t="s">
        <v>125</v>
      </c>
      <c r="E327" s="249" t="s">
        <v>126</v>
      </c>
      <c r="F327" s="245" t="s">
        <v>126</v>
      </c>
      <c r="G327" s="249" t="s">
        <v>126</v>
      </c>
      <c r="H327" s="245" t="s">
        <v>126</v>
      </c>
      <c r="I327" s="249" t="s">
        <v>126</v>
      </c>
      <c r="J327" s="246">
        <v>20101462.42</v>
      </c>
      <c r="K327" s="246">
        <v>19684722.06</v>
      </c>
      <c r="L327" s="247">
        <v>19684722.06</v>
      </c>
    </row>
    <row r="328" spans="1:12" s="248" customFormat="1" ht="47.25">
      <c r="A328" s="245" t="s">
        <v>497</v>
      </c>
      <c r="B328" s="249" t="s">
        <v>498</v>
      </c>
      <c r="C328" s="249" t="s">
        <v>1064</v>
      </c>
      <c r="D328" s="249" t="s">
        <v>125</v>
      </c>
      <c r="E328" s="249" t="s">
        <v>492</v>
      </c>
      <c r="F328" s="245" t="s">
        <v>499</v>
      </c>
      <c r="G328" s="249" t="s">
        <v>1031</v>
      </c>
      <c r="H328" s="245" t="s">
        <v>126</v>
      </c>
      <c r="I328" s="249" t="s">
        <v>126</v>
      </c>
      <c r="J328" s="246">
        <v>19125938.65</v>
      </c>
      <c r="K328" s="246">
        <v>18812670.1</v>
      </c>
      <c r="L328" s="247">
        <v>18812670.1</v>
      </c>
    </row>
    <row r="329" spans="1:12" s="248" customFormat="1" ht="47.25">
      <c r="A329" s="250" t="s">
        <v>497</v>
      </c>
      <c r="B329" s="251" t="s">
        <v>498</v>
      </c>
      <c r="C329" s="251" t="s">
        <v>1064</v>
      </c>
      <c r="D329" s="251" t="s">
        <v>125</v>
      </c>
      <c r="E329" s="251" t="s">
        <v>492</v>
      </c>
      <c r="F329" s="250" t="s">
        <v>499</v>
      </c>
      <c r="G329" s="251" t="s">
        <v>1031</v>
      </c>
      <c r="H329" s="250" t="s">
        <v>1032</v>
      </c>
      <c r="I329" s="251" t="s">
        <v>1033</v>
      </c>
      <c r="J329" s="252">
        <v>17835400.47</v>
      </c>
      <c r="K329" s="252">
        <v>17588517.26</v>
      </c>
      <c r="L329" s="253">
        <v>17588517.26</v>
      </c>
    </row>
    <row r="330" spans="1:12" s="248" customFormat="1" ht="63">
      <c r="A330" s="250" t="s">
        <v>497</v>
      </c>
      <c r="B330" s="251" t="s">
        <v>498</v>
      </c>
      <c r="C330" s="251" t="s">
        <v>1064</v>
      </c>
      <c r="D330" s="251" t="s">
        <v>125</v>
      </c>
      <c r="E330" s="251" t="s">
        <v>492</v>
      </c>
      <c r="F330" s="250" t="s">
        <v>499</v>
      </c>
      <c r="G330" s="251" t="s">
        <v>1031</v>
      </c>
      <c r="H330" s="250" t="s">
        <v>500</v>
      </c>
      <c r="I330" s="251" t="s">
        <v>501</v>
      </c>
      <c r="J330" s="252">
        <v>1253839.18</v>
      </c>
      <c r="K330" s="252">
        <v>1187453.84</v>
      </c>
      <c r="L330" s="253">
        <v>1187453.84</v>
      </c>
    </row>
    <row r="331" spans="1:12" s="248" customFormat="1" ht="47.25">
      <c r="A331" s="250" t="s">
        <v>497</v>
      </c>
      <c r="B331" s="251" t="s">
        <v>498</v>
      </c>
      <c r="C331" s="251" t="s">
        <v>1064</v>
      </c>
      <c r="D331" s="251" t="s">
        <v>125</v>
      </c>
      <c r="E331" s="251" t="s">
        <v>492</v>
      </c>
      <c r="F331" s="250" t="s">
        <v>499</v>
      </c>
      <c r="G331" s="251" t="s">
        <v>1031</v>
      </c>
      <c r="H331" s="250" t="s">
        <v>1038</v>
      </c>
      <c r="I331" s="251" t="s">
        <v>1039</v>
      </c>
      <c r="J331" s="252">
        <v>23385.62</v>
      </c>
      <c r="K331" s="252">
        <v>23385.62</v>
      </c>
      <c r="L331" s="253">
        <v>23385.62</v>
      </c>
    </row>
    <row r="332" spans="1:12" s="248" customFormat="1" ht="94.5">
      <c r="A332" s="250" t="s">
        <v>497</v>
      </c>
      <c r="B332" s="251" t="s">
        <v>498</v>
      </c>
      <c r="C332" s="251" t="s">
        <v>1064</v>
      </c>
      <c r="D332" s="251" t="s">
        <v>125</v>
      </c>
      <c r="E332" s="251" t="s">
        <v>492</v>
      </c>
      <c r="F332" s="250" t="s">
        <v>499</v>
      </c>
      <c r="G332" s="251" t="s">
        <v>1031</v>
      </c>
      <c r="H332" s="250" t="s">
        <v>1040</v>
      </c>
      <c r="I332" s="251" t="s">
        <v>1041</v>
      </c>
      <c r="J332" s="252">
        <v>13313.38</v>
      </c>
      <c r="K332" s="252">
        <v>13313.38</v>
      </c>
      <c r="L332" s="253">
        <v>13313.38</v>
      </c>
    </row>
    <row r="333" spans="1:12" s="248" customFormat="1" ht="126">
      <c r="A333" s="245" t="s">
        <v>497</v>
      </c>
      <c r="B333" s="249" t="s">
        <v>498</v>
      </c>
      <c r="C333" s="249" t="s">
        <v>1064</v>
      </c>
      <c r="D333" s="249" t="s">
        <v>125</v>
      </c>
      <c r="E333" s="249" t="s">
        <v>492</v>
      </c>
      <c r="F333" s="245" t="s">
        <v>502</v>
      </c>
      <c r="G333" s="249" t="s">
        <v>503</v>
      </c>
      <c r="H333" s="245" t="s">
        <v>126</v>
      </c>
      <c r="I333" s="249" t="s">
        <v>126</v>
      </c>
      <c r="J333" s="246">
        <v>661500</v>
      </c>
      <c r="K333" s="246">
        <v>558028.19</v>
      </c>
      <c r="L333" s="247">
        <v>558028.19</v>
      </c>
    </row>
    <row r="334" spans="1:12" s="248" customFormat="1" ht="126">
      <c r="A334" s="250" t="s">
        <v>497</v>
      </c>
      <c r="B334" s="251" t="s">
        <v>498</v>
      </c>
      <c r="C334" s="251" t="s">
        <v>1064</v>
      </c>
      <c r="D334" s="251" t="s">
        <v>125</v>
      </c>
      <c r="E334" s="251" t="s">
        <v>492</v>
      </c>
      <c r="F334" s="250" t="s">
        <v>502</v>
      </c>
      <c r="G334" s="251" t="s">
        <v>503</v>
      </c>
      <c r="H334" s="250" t="s">
        <v>1032</v>
      </c>
      <c r="I334" s="251" t="s">
        <v>1033</v>
      </c>
      <c r="J334" s="252">
        <v>661500</v>
      </c>
      <c r="K334" s="252">
        <v>558028.19</v>
      </c>
      <c r="L334" s="253">
        <v>558028.19</v>
      </c>
    </row>
    <row r="335" spans="1:12" s="248" customFormat="1" ht="126">
      <c r="A335" s="245" t="s">
        <v>497</v>
      </c>
      <c r="B335" s="249" t="s">
        <v>498</v>
      </c>
      <c r="C335" s="249" t="s">
        <v>1064</v>
      </c>
      <c r="D335" s="249" t="s">
        <v>125</v>
      </c>
      <c r="E335" s="249" t="s">
        <v>492</v>
      </c>
      <c r="F335" s="245" t="s">
        <v>504</v>
      </c>
      <c r="G335" s="249" t="s">
        <v>505</v>
      </c>
      <c r="H335" s="245" t="s">
        <v>126</v>
      </c>
      <c r="I335" s="249" t="s">
        <v>126</v>
      </c>
      <c r="J335" s="246">
        <v>661.5</v>
      </c>
      <c r="K335" s="246">
        <v>661.5</v>
      </c>
      <c r="L335" s="247">
        <v>661.5</v>
      </c>
    </row>
    <row r="336" spans="1:12" s="248" customFormat="1" ht="126">
      <c r="A336" s="250" t="s">
        <v>497</v>
      </c>
      <c r="B336" s="251" t="s">
        <v>498</v>
      </c>
      <c r="C336" s="251" t="s">
        <v>1064</v>
      </c>
      <c r="D336" s="251" t="s">
        <v>125</v>
      </c>
      <c r="E336" s="251" t="s">
        <v>492</v>
      </c>
      <c r="F336" s="250" t="s">
        <v>504</v>
      </c>
      <c r="G336" s="251" t="s">
        <v>505</v>
      </c>
      <c r="H336" s="250" t="s">
        <v>1032</v>
      </c>
      <c r="I336" s="251" t="s">
        <v>1033</v>
      </c>
      <c r="J336" s="252">
        <v>661.5</v>
      </c>
      <c r="K336" s="252">
        <v>661.5</v>
      </c>
      <c r="L336" s="253">
        <v>661.5</v>
      </c>
    </row>
    <row r="337" spans="1:12" s="248" customFormat="1" ht="110.25">
      <c r="A337" s="245" t="s">
        <v>497</v>
      </c>
      <c r="B337" s="249" t="s">
        <v>498</v>
      </c>
      <c r="C337" s="249" t="s">
        <v>1064</v>
      </c>
      <c r="D337" s="249" t="s">
        <v>125</v>
      </c>
      <c r="E337" s="249" t="s">
        <v>492</v>
      </c>
      <c r="F337" s="245" t="s">
        <v>1045</v>
      </c>
      <c r="G337" s="249" t="s">
        <v>1046</v>
      </c>
      <c r="H337" s="245" t="s">
        <v>126</v>
      </c>
      <c r="I337" s="249" t="s">
        <v>126</v>
      </c>
      <c r="J337" s="246">
        <v>313362.27</v>
      </c>
      <c r="K337" s="246">
        <v>313362.27</v>
      </c>
      <c r="L337" s="247">
        <v>313362.27</v>
      </c>
    </row>
    <row r="338" spans="1:12" s="248" customFormat="1" ht="110.25">
      <c r="A338" s="250" t="s">
        <v>497</v>
      </c>
      <c r="B338" s="251" t="s">
        <v>498</v>
      </c>
      <c r="C338" s="251" t="s">
        <v>1064</v>
      </c>
      <c r="D338" s="251" t="s">
        <v>125</v>
      </c>
      <c r="E338" s="251" t="s">
        <v>492</v>
      </c>
      <c r="F338" s="250" t="s">
        <v>1045</v>
      </c>
      <c r="G338" s="251" t="s">
        <v>1046</v>
      </c>
      <c r="H338" s="250" t="s">
        <v>1032</v>
      </c>
      <c r="I338" s="251" t="s">
        <v>1033</v>
      </c>
      <c r="J338" s="252">
        <v>313362.27</v>
      </c>
      <c r="K338" s="252">
        <v>313362.27</v>
      </c>
      <c r="L338" s="253">
        <v>313362.27</v>
      </c>
    </row>
    <row r="339" spans="1:12" s="248" customFormat="1" ht="47.25">
      <c r="A339" s="245" t="s">
        <v>497</v>
      </c>
      <c r="B339" s="249" t="s">
        <v>498</v>
      </c>
      <c r="C339" s="249" t="s">
        <v>1064</v>
      </c>
      <c r="D339" s="249" t="s">
        <v>1073</v>
      </c>
      <c r="E339" s="249" t="s">
        <v>126</v>
      </c>
      <c r="F339" s="245" t="s">
        <v>126</v>
      </c>
      <c r="G339" s="249" t="s">
        <v>126</v>
      </c>
      <c r="H339" s="245" t="s">
        <v>126</v>
      </c>
      <c r="I339" s="249" t="s">
        <v>126</v>
      </c>
      <c r="J339" s="246">
        <v>118909749.71</v>
      </c>
      <c r="K339" s="246">
        <v>117087335.99</v>
      </c>
      <c r="L339" s="247">
        <v>117087335.99</v>
      </c>
    </row>
    <row r="340" spans="1:12" s="248" customFormat="1" ht="47.25">
      <c r="A340" s="245" t="s">
        <v>497</v>
      </c>
      <c r="B340" s="249" t="s">
        <v>498</v>
      </c>
      <c r="C340" s="249" t="s">
        <v>1064</v>
      </c>
      <c r="D340" s="249" t="s">
        <v>1073</v>
      </c>
      <c r="E340" s="249" t="s">
        <v>506</v>
      </c>
      <c r="F340" s="245" t="s">
        <v>507</v>
      </c>
      <c r="G340" s="249" t="s">
        <v>1031</v>
      </c>
      <c r="H340" s="245" t="s">
        <v>126</v>
      </c>
      <c r="I340" s="249" t="s">
        <v>126</v>
      </c>
      <c r="J340" s="246">
        <v>20325348.62</v>
      </c>
      <c r="K340" s="246">
        <v>19329362.67</v>
      </c>
      <c r="L340" s="247">
        <v>19329362.67</v>
      </c>
    </row>
    <row r="341" spans="1:12" s="248" customFormat="1" ht="47.25">
      <c r="A341" s="250" t="s">
        <v>497</v>
      </c>
      <c r="B341" s="251" t="s">
        <v>498</v>
      </c>
      <c r="C341" s="251" t="s">
        <v>1064</v>
      </c>
      <c r="D341" s="251" t="s">
        <v>1073</v>
      </c>
      <c r="E341" s="251" t="s">
        <v>506</v>
      </c>
      <c r="F341" s="250" t="s">
        <v>507</v>
      </c>
      <c r="G341" s="251" t="s">
        <v>1031</v>
      </c>
      <c r="H341" s="250" t="s">
        <v>1032</v>
      </c>
      <c r="I341" s="251" t="s">
        <v>1033</v>
      </c>
      <c r="J341" s="252">
        <v>19895917.07</v>
      </c>
      <c r="K341" s="252">
        <v>18953306.91</v>
      </c>
      <c r="L341" s="253">
        <v>18953306.91</v>
      </c>
    </row>
    <row r="342" spans="1:12" s="248" customFormat="1" ht="409.5">
      <c r="A342" s="250" t="s">
        <v>497</v>
      </c>
      <c r="B342" s="251" t="s">
        <v>498</v>
      </c>
      <c r="C342" s="251" t="s">
        <v>1064</v>
      </c>
      <c r="D342" s="251" t="s">
        <v>1073</v>
      </c>
      <c r="E342" s="251" t="s">
        <v>506</v>
      </c>
      <c r="F342" s="250" t="s">
        <v>507</v>
      </c>
      <c r="G342" s="251" t="s">
        <v>1031</v>
      </c>
      <c r="H342" s="250" t="s">
        <v>508</v>
      </c>
      <c r="I342" s="255" t="s">
        <v>907</v>
      </c>
      <c r="J342" s="252">
        <v>22400</v>
      </c>
      <c r="K342" s="252"/>
      <c r="L342" s="253"/>
    </row>
    <row r="343" spans="1:12" s="248" customFormat="1" ht="236.25">
      <c r="A343" s="250" t="s">
        <v>497</v>
      </c>
      <c r="B343" s="251" t="s">
        <v>498</v>
      </c>
      <c r="C343" s="251" t="s">
        <v>1064</v>
      </c>
      <c r="D343" s="251" t="s">
        <v>1073</v>
      </c>
      <c r="E343" s="251" t="s">
        <v>506</v>
      </c>
      <c r="F343" s="250" t="s">
        <v>507</v>
      </c>
      <c r="G343" s="251" t="s">
        <v>1031</v>
      </c>
      <c r="H343" s="250" t="s">
        <v>509</v>
      </c>
      <c r="I343" s="251" t="s">
        <v>510</v>
      </c>
      <c r="J343" s="252">
        <v>1200</v>
      </c>
      <c r="K343" s="252">
        <v>1200</v>
      </c>
      <c r="L343" s="253">
        <v>1200</v>
      </c>
    </row>
    <row r="344" spans="1:12" s="248" customFormat="1" ht="409.5">
      <c r="A344" s="250" t="s">
        <v>497</v>
      </c>
      <c r="B344" s="251" t="s">
        <v>498</v>
      </c>
      <c r="C344" s="251" t="s">
        <v>1064</v>
      </c>
      <c r="D344" s="251" t="s">
        <v>1073</v>
      </c>
      <c r="E344" s="251" t="s">
        <v>506</v>
      </c>
      <c r="F344" s="250" t="s">
        <v>507</v>
      </c>
      <c r="G344" s="251" t="s">
        <v>1031</v>
      </c>
      <c r="H344" s="250" t="s">
        <v>511</v>
      </c>
      <c r="I344" s="255" t="s">
        <v>908</v>
      </c>
      <c r="J344" s="252">
        <v>2.24</v>
      </c>
      <c r="K344" s="252"/>
      <c r="L344" s="253"/>
    </row>
    <row r="345" spans="1:12" s="248" customFormat="1" ht="94.5">
      <c r="A345" s="250" t="s">
        <v>497</v>
      </c>
      <c r="B345" s="251" t="s">
        <v>498</v>
      </c>
      <c r="C345" s="251" t="s">
        <v>1064</v>
      </c>
      <c r="D345" s="251" t="s">
        <v>1073</v>
      </c>
      <c r="E345" s="251" t="s">
        <v>506</v>
      </c>
      <c r="F345" s="250" t="s">
        <v>507</v>
      </c>
      <c r="G345" s="251" t="s">
        <v>1031</v>
      </c>
      <c r="H345" s="250" t="s">
        <v>1068</v>
      </c>
      <c r="I345" s="251" t="s">
        <v>1069</v>
      </c>
      <c r="J345" s="252">
        <v>67800.12</v>
      </c>
      <c r="K345" s="252">
        <v>67800</v>
      </c>
      <c r="L345" s="253">
        <v>67800</v>
      </c>
    </row>
    <row r="346" spans="1:12" s="248" customFormat="1" ht="63">
      <c r="A346" s="250" t="s">
        <v>497</v>
      </c>
      <c r="B346" s="251" t="s">
        <v>498</v>
      </c>
      <c r="C346" s="251" t="s">
        <v>1064</v>
      </c>
      <c r="D346" s="251" t="s">
        <v>1073</v>
      </c>
      <c r="E346" s="251" t="s">
        <v>506</v>
      </c>
      <c r="F346" s="250" t="s">
        <v>507</v>
      </c>
      <c r="G346" s="251" t="s">
        <v>1031</v>
      </c>
      <c r="H346" s="250" t="s">
        <v>500</v>
      </c>
      <c r="I346" s="251" t="s">
        <v>501</v>
      </c>
      <c r="J346" s="252">
        <v>255285</v>
      </c>
      <c r="K346" s="252">
        <v>225161.57</v>
      </c>
      <c r="L346" s="253">
        <v>225161.57</v>
      </c>
    </row>
    <row r="347" spans="1:12" s="248" customFormat="1" ht="47.25">
      <c r="A347" s="250" t="s">
        <v>497</v>
      </c>
      <c r="B347" s="251" t="s">
        <v>498</v>
      </c>
      <c r="C347" s="251" t="s">
        <v>1064</v>
      </c>
      <c r="D347" s="251" t="s">
        <v>1073</v>
      </c>
      <c r="E347" s="251" t="s">
        <v>506</v>
      </c>
      <c r="F347" s="250" t="s">
        <v>507</v>
      </c>
      <c r="G347" s="251" t="s">
        <v>1031</v>
      </c>
      <c r="H347" s="250" t="s">
        <v>1038</v>
      </c>
      <c r="I347" s="251" t="s">
        <v>1039</v>
      </c>
      <c r="J347" s="252">
        <v>51491.77</v>
      </c>
      <c r="K347" s="252">
        <v>50641.77</v>
      </c>
      <c r="L347" s="253">
        <v>50641.77</v>
      </c>
    </row>
    <row r="348" spans="1:12" s="248" customFormat="1" ht="94.5">
      <c r="A348" s="250" t="s">
        <v>497</v>
      </c>
      <c r="B348" s="251" t="s">
        <v>498</v>
      </c>
      <c r="C348" s="251" t="s">
        <v>1064</v>
      </c>
      <c r="D348" s="251" t="s">
        <v>1073</v>
      </c>
      <c r="E348" s="251" t="s">
        <v>506</v>
      </c>
      <c r="F348" s="250" t="s">
        <v>507</v>
      </c>
      <c r="G348" s="251" t="s">
        <v>1031</v>
      </c>
      <c r="H348" s="250" t="s">
        <v>1040</v>
      </c>
      <c r="I348" s="251" t="s">
        <v>1041</v>
      </c>
      <c r="J348" s="252">
        <v>31252.42</v>
      </c>
      <c r="K348" s="252">
        <v>31252.42</v>
      </c>
      <c r="L348" s="253">
        <v>31252.42</v>
      </c>
    </row>
    <row r="349" spans="1:12" s="248" customFormat="1" ht="47.25">
      <c r="A349" s="245" t="s">
        <v>497</v>
      </c>
      <c r="B349" s="249" t="s">
        <v>498</v>
      </c>
      <c r="C349" s="249" t="s">
        <v>1064</v>
      </c>
      <c r="D349" s="249" t="s">
        <v>1073</v>
      </c>
      <c r="E349" s="249" t="s">
        <v>506</v>
      </c>
      <c r="F349" s="245" t="s">
        <v>512</v>
      </c>
      <c r="G349" s="249" t="s">
        <v>1031</v>
      </c>
      <c r="H349" s="245" t="s">
        <v>126</v>
      </c>
      <c r="I349" s="249" t="s">
        <v>126</v>
      </c>
      <c r="J349" s="246">
        <v>5125041.09</v>
      </c>
      <c r="K349" s="246">
        <v>5075027.07</v>
      </c>
      <c r="L349" s="247">
        <v>5075027.07</v>
      </c>
    </row>
    <row r="350" spans="1:12" s="248" customFormat="1" ht="47.25">
      <c r="A350" s="250" t="s">
        <v>497</v>
      </c>
      <c r="B350" s="251" t="s">
        <v>498</v>
      </c>
      <c r="C350" s="251" t="s">
        <v>1064</v>
      </c>
      <c r="D350" s="251" t="s">
        <v>1073</v>
      </c>
      <c r="E350" s="251" t="s">
        <v>506</v>
      </c>
      <c r="F350" s="250" t="s">
        <v>512</v>
      </c>
      <c r="G350" s="251" t="s">
        <v>1031</v>
      </c>
      <c r="H350" s="250" t="s">
        <v>1032</v>
      </c>
      <c r="I350" s="251" t="s">
        <v>1033</v>
      </c>
      <c r="J350" s="252">
        <v>5024967.89</v>
      </c>
      <c r="K350" s="252">
        <v>4974963.07</v>
      </c>
      <c r="L350" s="253">
        <v>4974963.07</v>
      </c>
    </row>
    <row r="351" spans="1:12" s="248" customFormat="1" ht="94.5">
      <c r="A351" s="250" t="s">
        <v>497</v>
      </c>
      <c r="B351" s="251" t="s">
        <v>498</v>
      </c>
      <c r="C351" s="251" t="s">
        <v>1064</v>
      </c>
      <c r="D351" s="251" t="s">
        <v>1073</v>
      </c>
      <c r="E351" s="251" t="s">
        <v>506</v>
      </c>
      <c r="F351" s="250" t="s">
        <v>512</v>
      </c>
      <c r="G351" s="251" t="s">
        <v>1031</v>
      </c>
      <c r="H351" s="250" t="s">
        <v>1068</v>
      </c>
      <c r="I351" s="251" t="s">
        <v>1069</v>
      </c>
      <c r="J351" s="252">
        <v>100009.2</v>
      </c>
      <c r="K351" s="252">
        <v>100000</v>
      </c>
      <c r="L351" s="253">
        <v>100000</v>
      </c>
    </row>
    <row r="352" spans="1:12" s="248" customFormat="1" ht="47.25">
      <c r="A352" s="250" t="s">
        <v>497</v>
      </c>
      <c r="B352" s="251" t="s">
        <v>498</v>
      </c>
      <c r="C352" s="251" t="s">
        <v>1064</v>
      </c>
      <c r="D352" s="251" t="s">
        <v>1073</v>
      </c>
      <c r="E352" s="251" t="s">
        <v>506</v>
      </c>
      <c r="F352" s="250" t="s">
        <v>512</v>
      </c>
      <c r="G352" s="251" t="s">
        <v>1031</v>
      </c>
      <c r="H352" s="250" t="s">
        <v>1038</v>
      </c>
      <c r="I352" s="251" t="s">
        <v>1039</v>
      </c>
      <c r="J352" s="252">
        <v>64</v>
      </c>
      <c r="K352" s="252">
        <v>64</v>
      </c>
      <c r="L352" s="253">
        <v>64</v>
      </c>
    </row>
    <row r="353" spans="1:12" s="248" customFormat="1" ht="63">
      <c r="A353" s="245" t="s">
        <v>497</v>
      </c>
      <c r="B353" s="249" t="s">
        <v>498</v>
      </c>
      <c r="C353" s="249" t="s">
        <v>1064</v>
      </c>
      <c r="D353" s="249" t="s">
        <v>1073</v>
      </c>
      <c r="E353" s="249" t="s">
        <v>506</v>
      </c>
      <c r="F353" s="245" t="s">
        <v>513</v>
      </c>
      <c r="G353" s="249" t="s">
        <v>1338</v>
      </c>
      <c r="H353" s="245" t="s">
        <v>126</v>
      </c>
      <c r="I353" s="249" t="s">
        <v>126</v>
      </c>
      <c r="J353" s="246">
        <v>2705500</v>
      </c>
      <c r="K353" s="246">
        <v>2564921.36</v>
      </c>
      <c r="L353" s="247">
        <v>2564921.36</v>
      </c>
    </row>
    <row r="354" spans="1:12" s="248" customFormat="1" ht="63">
      <c r="A354" s="250" t="s">
        <v>497</v>
      </c>
      <c r="B354" s="251" t="s">
        <v>498</v>
      </c>
      <c r="C354" s="251" t="s">
        <v>1064</v>
      </c>
      <c r="D354" s="251" t="s">
        <v>1073</v>
      </c>
      <c r="E354" s="251" t="s">
        <v>506</v>
      </c>
      <c r="F354" s="250" t="s">
        <v>513</v>
      </c>
      <c r="G354" s="251" t="s">
        <v>1338</v>
      </c>
      <c r="H354" s="250" t="s">
        <v>1032</v>
      </c>
      <c r="I354" s="251" t="s">
        <v>1033</v>
      </c>
      <c r="J354" s="252">
        <v>2705500</v>
      </c>
      <c r="K354" s="252">
        <v>2564921.36</v>
      </c>
      <c r="L354" s="253">
        <v>2564921.36</v>
      </c>
    </row>
    <row r="355" spans="1:12" s="248" customFormat="1" ht="63">
      <c r="A355" s="245" t="s">
        <v>497</v>
      </c>
      <c r="B355" s="249" t="s">
        <v>498</v>
      </c>
      <c r="C355" s="249" t="s">
        <v>1064</v>
      </c>
      <c r="D355" s="249" t="s">
        <v>1073</v>
      </c>
      <c r="E355" s="249" t="s">
        <v>506</v>
      </c>
      <c r="F355" s="245" t="s">
        <v>1339</v>
      </c>
      <c r="G355" s="249" t="s">
        <v>1340</v>
      </c>
      <c r="H355" s="245" t="s">
        <v>126</v>
      </c>
      <c r="I355" s="249" t="s">
        <v>126</v>
      </c>
      <c r="J355" s="246">
        <v>180400</v>
      </c>
      <c r="K355" s="246">
        <v>179583.5</v>
      </c>
      <c r="L355" s="247">
        <v>179583.5</v>
      </c>
    </row>
    <row r="356" spans="1:12" s="248" customFormat="1" ht="63">
      <c r="A356" s="250" t="s">
        <v>497</v>
      </c>
      <c r="B356" s="251" t="s">
        <v>498</v>
      </c>
      <c r="C356" s="251" t="s">
        <v>1064</v>
      </c>
      <c r="D356" s="251" t="s">
        <v>1073</v>
      </c>
      <c r="E356" s="251" t="s">
        <v>506</v>
      </c>
      <c r="F356" s="250" t="s">
        <v>1339</v>
      </c>
      <c r="G356" s="251" t="s">
        <v>1340</v>
      </c>
      <c r="H356" s="250" t="s">
        <v>1032</v>
      </c>
      <c r="I356" s="251" t="s">
        <v>1033</v>
      </c>
      <c r="J356" s="252">
        <v>180400</v>
      </c>
      <c r="K356" s="252">
        <v>179583.5</v>
      </c>
      <c r="L356" s="253">
        <v>179583.5</v>
      </c>
    </row>
    <row r="357" spans="1:12" s="248" customFormat="1" ht="141.75">
      <c r="A357" s="245" t="s">
        <v>497</v>
      </c>
      <c r="B357" s="249" t="s">
        <v>498</v>
      </c>
      <c r="C357" s="249" t="s">
        <v>1064</v>
      </c>
      <c r="D357" s="249" t="s">
        <v>1073</v>
      </c>
      <c r="E357" s="249" t="s">
        <v>506</v>
      </c>
      <c r="F357" s="245" t="s">
        <v>1341</v>
      </c>
      <c r="G357" s="249" t="s">
        <v>1342</v>
      </c>
      <c r="H357" s="245" t="s">
        <v>126</v>
      </c>
      <c r="I357" s="249" t="s">
        <v>126</v>
      </c>
      <c r="J357" s="246">
        <v>909200</v>
      </c>
      <c r="K357" s="246">
        <v>909100</v>
      </c>
      <c r="L357" s="247">
        <v>909100</v>
      </c>
    </row>
    <row r="358" spans="1:12" s="248" customFormat="1" ht="126">
      <c r="A358" s="250" t="s">
        <v>497</v>
      </c>
      <c r="B358" s="251" t="s">
        <v>498</v>
      </c>
      <c r="C358" s="251" t="s">
        <v>1064</v>
      </c>
      <c r="D358" s="251" t="s">
        <v>1073</v>
      </c>
      <c r="E358" s="251" t="s">
        <v>506</v>
      </c>
      <c r="F358" s="250" t="s">
        <v>1341</v>
      </c>
      <c r="G358" s="251" t="s">
        <v>1342</v>
      </c>
      <c r="H358" s="250" t="s">
        <v>1032</v>
      </c>
      <c r="I358" s="251" t="s">
        <v>1033</v>
      </c>
      <c r="J358" s="252">
        <v>909200</v>
      </c>
      <c r="K358" s="252">
        <v>909100</v>
      </c>
      <c r="L358" s="253">
        <v>909100</v>
      </c>
    </row>
    <row r="359" spans="1:12" s="248" customFormat="1" ht="157.5">
      <c r="A359" s="245" t="s">
        <v>497</v>
      </c>
      <c r="B359" s="249" t="s">
        <v>498</v>
      </c>
      <c r="C359" s="249" t="s">
        <v>1064</v>
      </c>
      <c r="D359" s="249" t="s">
        <v>1073</v>
      </c>
      <c r="E359" s="249" t="s">
        <v>506</v>
      </c>
      <c r="F359" s="245" t="s">
        <v>1343</v>
      </c>
      <c r="G359" s="249" t="s">
        <v>1344</v>
      </c>
      <c r="H359" s="245" t="s">
        <v>126</v>
      </c>
      <c r="I359" s="249" t="s">
        <v>126</v>
      </c>
      <c r="J359" s="246">
        <v>45460</v>
      </c>
      <c r="K359" s="246">
        <v>45460</v>
      </c>
      <c r="L359" s="247">
        <v>45460</v>
      </c>
    </row>
    <row r="360" spans="1:12" s="248" customFormat="1" ht="141.75">
      <c r="A360" s="250" t="s">
        <v>497</v>
      </c>
      <c r="B360" s="251" t="s">
        <v>498</v>
      </c>
      <c r="C360" s="251" t="s">
        <v>1064</v>
      </c>
      <c r="D360" s="251" t="s">
        <v>1073</v>
      </c>
      <c r="E360" s="251" t="s">
        <v>506</v>
      </c>
      <c r="F360" s="250" t="s">
        <v>1343</v>
      </c>
      <c r="G360" s="251" t="s">
        <v>1344</v>
      </c>
      <c r="H360" s="250" t="s">
        <v>1032</v>
      </c>
      <c r="I360" s="251" t="s">
        <v>1033</v>
      </c>
      <c r="J360" s="252">
        <v>45460</v>
      </c>
      <c r="K360" s="252">
        <v>45460</v>
      </c>
      <c r="L360" s="253">
        <v>45460</v>
      </c>
    </row>
    <row r="361" spans="1:12" s="248" customFormat="1" ht="141.75">
      <c r="A361" s="245" t="s">
        <v>497</v>
      </c>
      <c r="B361" s="249" t="s">
        <v>498</v>
      </c>
      <c r="C361" s="249" t="s">
        <v>1064</v>
      </c>
      <c r="D361" s="249" t="s">
        <v>1073</v>
      </c>
      <c r="E361" s="249" t="s">
        <v>506</v>
      </c>
      <c r="F361" s="245" t="s">
        <v>1345</v>
      </c>
      <c r="G361" s="249" t="s">
        <v>47</v>
      </c>
      <c r="H361" s="245" t="s">
        <v>126</v>
      </c>
      <c r="I361" s="249" t="s">
        <v>126</v>
      </c>
      <c r="J361" s="246">
        <v>1200000</v>
      </c>
      <c r="K361" s="246">
        <v>660702.08</v>
      </c>
      <c r="L361" s="247">
        <v>660702.08</v>
      </c>
    </row>
    <row r="362" spans="1:12" s="248" customFormat="1" ht="126">
      <c r="A362" s="250" t="s">
        <v>497</v>
      </c>
      <c r="B362" s="251" t="s">
        <v>498</v>
      </c>
      <c r="C362" s="251" t="s">
        <v>1064</v>
      </c>
      <c r="D362" s="251" t="s">
        <v>1073</v>
      </c>
      <c r="E362" s="251" t="s">
        <v>506</v>
      </c>
      <c r="F362" s="250" t="s">
        <v>1345</v>
      </c>
      <c r="G362" s="251" t="s">
        <v>47</v>
      </c>
      <c r="H362" s="250" t="s">
        <v>1032</v>
      </c>
      <c r="I362" s="251" t="s">
        <v>1033</v>
      </c>
      <c r="J362" s="252">
        <v>1200000</v>
      </c>
      <c r="K362" s="252">
        <v>660702.08</v>
      </c>
      <c r="L362" s="253">
        <v>660702.08</v>
      </c>
    </row>
    <row r="363" spans="1:12" s="248" customFormat="1" ht="409.5">
      <c r="A363" s="245" t="s">
        <v>497</v>
      </c>
      <c r="B363" s="249" t="s">
        <v>498</v>
      </c>
      <c r="C363" s="249" t="s">
        <v>1064</v>
      </c>
      <c r="D363" s="249" t="s">
        <v>1073</v>
      </c>
      <c r="E363" s="249" t="s">
        <v>506</v>
      </c>
      <c r="F363" s="245" t="s">
        <v>48</v>
      </c>
      <c r="G363" s="254" t="s">
        <v>909</v>
      </c>
      <c r="H363" s="245" t="s">
        <v>126</v>
      </c>
      <c r="I363" s="249" t="s">
        <v>126</v>
      </c>
      <c r="J363" s="246">
        <v>88418800</v>
      </c>
      <c r="K363" s="246">
        <v>88323179.31</v>
      </c>
      <c r="L363" s="247">
        <v>88323179.31</v>
      </c>
    </row>
    <row r="364" spans="1:12" s="248" customFormat="1" ht="378">
      <c r="A364" s="250" t="s">
        <v>497</v>
      </c>
      <c r="B364" s="251" t="s">
        <v>498</v>
      </c>
      <c r="C364" s="251" t="s">
        <v>1064</v>
      </c>
      <c r="D364" s="251" t="s">
        <v>1073</v>
      </c>
      <c r="E364" s="251" t="s">
        <v>506</v>
      </c>
      <c r="F364" s="250" t="s">
        <v>48</v>
      </c>
      <c r="G364" s="255" t="s">
        <v>909</v>
      </c>
      <c r="H364" s="250" t="s">
        <v>1032</v>
      </c>
      <c r="I364" s="251" t="s">
        <v>1033</v>
      </c>
      <c r="J364" s="252">
        <v>88418800</v>
      </c>
      <c r="K364" s="252">
        <v>88323179.31</v>
      </c>
      <c r="L364" s="253">
        <v>88323179.31</v>
      </c>
    </row>
    <row r="365" spans="1:12" s="248" customFormat="1" ht="47.25">
      <c r="A365" s="245" t="s">
        <v>497</v>
      </c>
      <c r="B365" s="249" t="s">
        <v>498</v>
      </c>
      <c r="C365" s="249" t="s">
        <v>1064</v>
      </c>
      <c r="D365" s="249" t="s">
        <v>1064</v>
      </c>
      <c r="E365" s="249" t="s">
        <v>126</v>
      </c>
      <c r="F365" s="245" t="s">
        <v>126</v>
      </c>
      <c r="G365" s="249" t="s">
        <v>126</v>
      </c>
      <c r="H365" s="245" t="s">
        <v>126</v>
      </c>
      <c r="I365" s="249" t="s">
        <v>126</v>
      </c>
      <c r="J365" s="246">
        <v>1148960</v>
      </c>
      <c r="K365" s="246">
        <v>1147071</v>
      </c>
      <c r="L365" s="247">
        <v>1147071</v>
      </c>
    </row>
    <row r="366" spans="1:12" s="248" customFormat="1" ht="110.25">
      <c r="A366" s="245" t="s">
        <v>497</v>
      </c>
      <c r="B366" s="249" t="s">
        <v>498</v>
      </c>
      <c r="C366" s="249" t="s">
        <v>1064</v>
      </c>
      <c r="D366" s="249" t="s">
        <v>1064</v>
      </c>
      <c r="E366" s="249" t="s">
        <v>1065</v>
      </c>
      <c r="F366" s="245" t="s">
        <v>49</v>
      </c>
      <c r="G366" s="249" t="s">
        <v>50</v>
      </c>
      <c r="H366" s="245" t="s">
        <v>126</v>
      </c>
      <c r="I366" s="249" t="s">
        <v>126</v>
      </c>
      <c r="J366" s="246">
        <v>652800</v>
      </c>
      <c r="K366" s="246">
        <v>652491</v>
      </c>
      <c r="L366" s="247">
        <v>652491</v>
      </c>
    </row>
    <row r="367" spans="1:12" s="248" customFormat="1" ht="110.25">
      <c r="A367" s="250" t="s">
        <v>497</v>
      </c>
      <c r="B367" s="251" t="s">
        <v>498</v>
      </c>
      <c r="C367" s="251" t="s">
        <v>1064</v>
      </c>
      <c r="D367" s="251" t="s">
        <v>1064</v>
      </c>
      <c r="E367" s="251" t="s">
        <v>1065</v>
      </c>
      <c r="F367" s="250" t="s">
        <v>49</v>
      </c>
      <c r="G367" s="251" t="s">
        <v>50</v>
      </c>
      <c r="H367" s="250" t="s">
        <v>1032</v>
      </c>
      <c r="I367" s="251" t="s">
        <v>1033</v>
      </c>
      <c r="J367" s="252">
        <v>652800</v>
      </c>
      <c r="K367" s="252">
        <v>652491</v>
      </c>
      <c r="L367" s="253">
        <v>652491</v>
      </c>
    </row>
    <row r="368" spans="1:12" s="248" customFormat="1" ht="157.5">
      <c r="A368" s="245" t="s">
        <v>497</v>
      </c>
      <c r="B368" s="249" t="s">
        <v>498</v>
      </c>
      <c r="C368" s="249" t="s">
        <v>1064</v>
      </c>
      <c r="D368" s="249" t="s">
        <v>1064</v>
      </c>
      <c r="E368" s="249" t="s">
        <v>1065</v>
      </c>
      <c r="F368" s="245" t="s">
        <v>51</v>
      </c>
      <c r="G368" s="249" t="s">
        <v>52</v>
      </c>
      <c r="H368" s="245" t="s">
        <v>126</v>
      </c>
      <c r="I368" s="249" t="s">
        <v>126</v>
      </c>
      <c r="J368" s="246">
        <v>396400</v>
      </c>
      <c r="K368" s="246">
        <v>395136</v>
      </c>
      <c r="L368" s="247">
        <v>395136</v>
      </c>
    </row>
    <row r="369" spans="1:12" s="248" customFormat="1" ht="157.5">
      <c r="A369" s="250" t="s">
        <v>497</v>
      </c>
      <c r="B369" s="251" t="s">
        <v>498</v>
      </c>
      <c r="C369" s="251" t="s">
        <v>1064</v>
      </c>
      <c r="D369" s="251" t="s">
        <v>1064</v>
      </c>
      <c r="E369" s="251" t="s">
        <v>1065</v>
      </c>
      <c r="F369" s="250" t="s">
        <v>51</v>
      </c>
      <c r="G369" s="251" t="s">
        <v>52</v>
      </c>
      <c r="H369" s="250" t="s">
        <v>1032</v>
      </c>
      <c r="I369" s="251" t="s">
        <v>1033</v>
      </c>
      <c r="J369" s="252">
        <v>396400</v>
      </c>
      <c r="K369" s="252">
        <v>395136</v>
      </c>
      <c r="L369" s="253">
        <v>395136</v>
      </c>
    </row>
    <row r="370" spans="1:12" s="248" customFormat="1" ht="126">
      <c r="A370" s="245" t="s">
        <v>497</v>
      </c>
      <c r="B370" s="249" t="s">
        <v>498</v>
      </c>
      <c r="C370" s="249" t="s">
        <v>1064</v>
      </c>
      <c r="D370" s="249" t="s">
        <v>1064</v>
      </c>
      <c r="E370" s="249" t="s">
        <v>1065</v>
      </c>
      <c r="F370" s="245" t="s">
        <v>53</v>
      </c>
      <c r="G370" s="249" t="s">
        <v>54</v>
      </c>
      <c r="H370" s="245" t="s">
        <v>126</v>
      </c>
      <c r="I370" s="249" t="s">
        <v>126</v>
      </c>
      <c r="J370" s="246">
        <v>660</v>
      </c>
      <c r="K370" s="246">
        <v>660</v>
      </c>
      <c r="L370" s="247">
        <v>660</v>
      </c>
    </row>
    <row r="371" spans="1:12" s="248" customFormat="1" ht="126">
      <c r="A371" s="250" t="s">
        <v>497</v>
      </c>
      <c r="B371" s="251" t="s">
        <v>498</v>
      </c>
      <c r="C371" s="251" t="s">
        <v>1064</v>
      </c>
      <c r="D371" s="251" t="s">
        <v>1064</v>
      </c>
      <c r="E371" s="251" t="s">
        <v>1065</v>
      </c>
      <c r="F371" s="250" t="s">
        <v>53</v>
      </c>
      <c r="G371" s="251" t="s">
        <v>54</v>
      </c>
      <c r="H371" s="250" t="s">
        <v>1032</v>
      </c>
      <c r="I371" s="251" t="s">
        <v>1033</v>
      </c>
      <c r="J371" s="252">
        <v>660</v>
      </c>
      <c r="K371" s="252">
        <v>660</v>
      </c>
      <c r="L371" s="253">
        <v>660</v>
      </c>
    </row>
    <row r="372" spans="1:12" s="248" customFormat="1" ht="173.25">
      <c r="A372" s="245" t="s">
        <v>497</v>
      </c>
      <c r="B372" s="249" t="s">
        <v>498</v>
      </c>
      <c r="C372" s="249" t="s">
        <v>1064</v>
      </c>
      <c r="D372" s="249" t="s">
        <v>1064</v>
      </c>
      <c r="E372" s="249" t="s">
        <v>1065</v>
      </c>
      <c r="F372" s="245" t="s">
        <v>55</v>
      </c>
      <c r="G372" s="249" t="s">
        <v>947</v>
      </c>
      <c r="H372" s="245" t="s">
        <v>126</v>
      </c>
      <c r="I372" s="249" t="s">
        <v>126</v>
      </c>
      <c r="J372" s="246">
        <v>99100</v>
      </c>
      <c r="K372" s="246">
        <v>98784</v>
      </c>
      <c r="L372" s="247">
        <v>98784</v>
      </c>
    </row>
    <row r="373" spans="1:12" s="248" customFormat="1" ht="173.25">
      <c r="A373" s="250" t="s">
        <v>497</v>
      </c>
      <c r="B373" s="251" t="s">
        <v>498</v>
      </c>
      <c r="C373" s="251" t="s">
        <v>1064</v>
      </c>
      <c r="D373" s="251" t="s">
        <v>1064</v>
      </c>
      <c r="E373" s="251" t="s">
        <v>1065</v>
      </c>
      <c r="F373" s="250" t="s">
        <v>55</v>
      </c>
      <c r="G373" s="251" t="s">
        <v>947</v>
      </c>
      <c r="H373" s="250" t="s">
        <v>1032</v>
      </c>
      <c r="I373" s="251" t="s">
        <v>1033</v>
      </c>
      <c r="J373" s="252">
        <v>99100</v>
      </c>
      <c r="K373" s="252">
        <v>98784</v>
      </c>
      <c r="L373" s="253">
        <v>98784</v>
      </c>
    </row>
    <row r="374" spans="1:12" s="248" customFormat="1" ht="47.25">
      <c r="A374" s="245" t="s">
        <v>497</v>
      </c>
      <c r="B374" s="249" t="s">
        <v>498</v>
      </c>
      <c r="C374" s="249" t="s">
        <v>1064</v>
      </c>
      <c r="D374" s="249" t="s">
        <v>1445</v>
      </c>
      <c r="E374" s="249" t="s">
        <v>126</v>
      </c>
      <c r="F374" s="245" t="s">
        <v>126</v>
      </c>
      <c r="G374" s="249" t="s">
        <v>126</v>
      </c>
      <c r="H374" s="245" t="s">
        <v>126</v>
      </c>
      <c r="I374" s="249" t="s">
        <v>126</v>
      </c>
      <c r="J374" s="246">
        <v>16916642.75</v>
      </c>
      <c r="K374" s="246">
        <v>16390506.09</v>
      </c>
      <c r="L374" s="247">
        <v>16390506.09</v>
      </c>
    </row>
    <row r="375" spans="1:12" s="248" customFormat="1" ht="47.25">
      <c r="A375" s="245" t="s">
        <v>497</v>
      </c>
      <c r="B375" s="249" t="s">
        <v>498</v>
      </c>
      <c r="C375" s="249" t="s">
        <v>1064</v>
      </c>
      <c r="D375" s="249" t="s">
        <v>1445</v>
      </c>
      <c r="E375" s="249" t="s">
        <v>948</v>
      </c>
      <c r="F375" s="245" t="s">
        <v>949</v>
      </c>
      <c r="G375" s="249" t="s">
        <v>950</v>
      </c>
      <c r="H375" s="245" t="s">
        <v>126</v>
      </c>
      <c r="I375" s="249" t="s">
        <v>126</v>
      </c>
      <c r="J375" s="246">
        <v>1673324.49</v>
      </c>
      <c r="K375" s="246">
        <v>1612604.13</v>
      </c>
      <c r="L375" s="247">
        <v>1612604.13</v>
      </c>
    </row>
    <row r="376" spans="1:12" s="248" customFormat="1" ht="47.25">
      <c r="A376" s="250" t="s">
        <v>497</v>
      </c>
      <c r="B376" s="251" t="s">
        <v>498</v>
      </c>
      <c r="C376" s="251" t="s">
        <v>1064</v>
      </c>
      <c r="D376" s="251" t="s">
        <v>1445</v>
      </c>
      <c r="E376" s="251" t="s">
        <v>948</v>
      </c>
      <c r="F376" s="250" t="s">
        <v>949</v>
      </c>
      <c r="G376" s="251" t="s">
        <v>950</v>
      </c>
      <c r="H376" s="250" t="s">
        <v>131</v>
      </c>
      <c r="I376" s="251" t="s">
        <v>132</v>
      </c>
      <c r="J376" s="252">
        <v>1626742.44</v>
      </c>
      <c r="K376" s="252">
        <v>1566042.44</v>
      </c>
      <c r="L376" s="253">
        <v>1566042.44</v>
      </c>
    </row>
    <row r="377" spans="1:12" s="248" customFormat="1" ht="94.5">
      <c r="A377" s="250" t="s">
        <v>497</v>
      </c>
      <c r="B377" s="251" t="s">
        <v>498</v>
      </c>
      <c r="C377" s="251" t="s">
        <v>1064</v>
      </c>
      <c r="D377" s="251" t="s">
        <v>1445</v>
      </c>
      <c r="E377" s="251" t="s">
        <v>948</v>
      </c>
      <c r="F377" s="250" t="s">
        <v>949</v>
      </c>
      <c r="G377" s="251" t="s">
        <v>950</v>
      </c>
      <c r="H377" s="250" t="s">
        <v>1040</v>
      </c>
      <c r="I377" s="251" t="s">
        <v>1041</v>
      </c>
      <c r="J377" s="252">
        <v>46083.1</v>
      </c>
      <c r="K377" s="252">
        <v>46062.74</v>
      </c>
      <c r="L377" s="253">
        <v>46062.74</v>
      </c>
    </row>
    <row r="378" spans="1:12" s="248" customFormat="1" ht="94.5">
      <c r="A378" s="250" t="s">
        <v>497</v>
      </c>
      <c r="B378" s="251" t="s">
        <v>498</v>
      </c>
      <c r="C378" s="251" t="s">
        <v>1064</v>
      </c>
      <c r="D378" s="251" t="s">
        <v>1445</v>
      </c>
      <c r="E378" s="251" t="s">
        <v>948</v>
      </c>
      <c r="F378" s="250" t="s">
        <v>949</v>
      </c>
      <c r="G378" s="251" t="s">
        <v>950</v>
      </c>
      <c r="H378" s="250" t="s">
        <v>951</v>
      </c>
      <c r="I378" s="251" t="s">
        <v>952</v>
      </c>
      <c r="J378" s="252">
        <v>498.95</v>
      </c>
      <c r="K378" s="252">
        <v>498.95</v>
      </c>
      <c r="L378" s="253">
        <v>498.95</v>
      </c>
    </row>
    <row r="379" spans="1:12" s="248" customFormat="1" ht="47.25">
      <c r="A379" s="245" t="s">
        <v>497</v>
      </c>
      <c r="B379" s="249" t="s">
        <v>498</v>
      </c>
      <c r="C379" s="249" t="s">
        <v>1064</v>
      </c>
      <c r="D379" s="249" t="s">
        <v>1445</v>
      </c>
      <c r="E379" s="249" t="s">
        <v>948</v>
      </c>
      <c r="F379" s="245" t="s">
        <v>953</v>
      </c>
      <c r="G379" s="249" t="s">
        <v>954</v>
      </c>
      <c r="H379" s="245" t="s">
        <v>126</v>
      </c>
      <c r="I379" s="249" t="s">
        <v>126</v>
      </c>
      <c r="J379" s="246">
        <v>3953861.13</v>
      </c>
      <c r="K379" s="246">
        <v>3926655.73</v>
      </c>
      <c r="L379" s="247">
        <v>3926655.73</v>
      </c>
    </row>
    <row r="380" spans="1:12" s="248" customFormat="1" ht="47.25">
      <c r="A380" s="250" t="s">
        <v>497</v>
      </c>
      <c r="B380" s="251" t="s">
        <v>498</v>
      </c>
      <c r="C380" s="251" t="s">
        <v>1064</v>
      </c>
      <c r="D380" s="251" t="s">
        <v>1445</v>
      </c>
      <c r="E380" s="251" t="s">
        <v>948</v>
      </c>
      <c r="F380" s="250" t="s">
        <v>953</v>
      </c>
      <c r="G380" s="251" t="s">
        <v>954</v>
      </c>
      <c r="H380" s="250" t="s">
        <v>1032</v>
      </c>
      <c r="I380" s="251" t="s">
        <v>1033</v>
      </c>
      <c r="J380" s="252">
        <v>3953861.13</v>
      </c>
      <c r="K380" s="252">
        <v>3926655.73</v>
      </c>
      <c r="L380" s="253">
        <v>3926655.73</v>
      </c>
    </row>
    <row r="381" spans="1:12" s="248" customFormat="1" ht="47.25">
      <c r="A381" s="245" t="s">
        <v>497</v>
      </c>
      <c r="B381" s="249" t="s">
        <v>498</v>
      </c>
      <c r="C381" s="249" t="s">
        <v>1064</v>
      </c>
      <c r="D381" s="249" t="s">
        <v>1445</v>
      </c>
      <c r="E381" s="249" t="s">
        <v>948</v>
      </c>
      <c r="F381" s="245" t="s">
        <v>955</v>
      </c>
      <c r="G381" s="249" t="s">
        <v>956</v>
      </c>
      <c r="H381" s="245" t="s">
        <v>126</v>
      </c>
      <c r="I381" s="249" t="s">
        <v>126</v>
      </c>
      <c r="J381" s="246">
        <v>2082841.16</v>
      </c>
      <c r="K381" s="246">
        <v>2035510.79</v>
      </c>
      <c r="L381" s="247">
        <v>2035510.79</v>
      </c>
    </row>
    <row r="382" spans="1:12" s="248" customFormat="1" ht="47.25">
      <c r="A382" s="250" t="s">
        <v>497</v>
      </c>
      <c r="B382" s="251" t="s">
        <v>498</v>
      </c>
      <c r="C382" s="251" t="s">
        <v>1064</v>
      </c>
      <c r="D382" s="251" t="s">
        <v>1445</v>
      </c>
      <c r="E382" s="251" t="s">
        <v>948</v>
      </c>
      <c r="F382" s="250" t="s">
        <v>955</v>
      </c>
      <c r="G382" s="251" t="s">
        <v>956</v>
      </c>
      <c r="H382" s="250" t="s">
        <v>1032</v>
      </c>
      <c r="I382" s="251" t="s">
        <v>1033</v>
      </c>
      <c r="J382" s="252">
        <v>2070238.97</v>
      </c>
      <c r="K382" s="252">
        <v>2032388.24</v>
      </c>
      <c r="L382" s="253">
        <v>2032388.24</v>
      </c>
    </row>
    <row r="383" spans="1:12" s="248" customFormat="1" ht="94.5">
      <c r="A383" s="250" t="s">
        <v>497</v>
      </c>
      <c r="B383" s="251" t="s">
        <v>498</v>
      </c>
      <c r="C383" s="251" t="s">
        <v>1064</v>
      </c>
      <c r="D383" s="251" t="s">
        <v>1445</v>
      </c>
      <c r="E383" s="251" t="s">
        <v>948</v>
      </c>
      <c r="F383" s="250" t="s">
        <v>955</v>
      </c>
      <c r="G383" s="251" t="s">
        <v>956</v>
      </c>
      <c r="H383" s="250" t="s">
        <v>1040</v>
      </c>
      <c r="I383" s="251" t="s">
        <v>1041</v>
      </c>
      <c r="J383" s="252">
        <v>12602.19</v>
      </c>
      <c r="K383" s="252">
        <v>3122.55</v>
      </c>
      <c r="L383" s="253">
        <v>3122.55</v>
      </c>
    </row>
    <row r="384" spans="1:12" s="248" customFormat="1" ht="47.25">
      <c r="A384" s="245" t="s">
        <v>497</v>
      </c>
      <c r="B384" s="249" t="s">
        <v>498</v>
      </c>
      <c r="C384" s="249" t="s">
        <v>1064</v>
      </c>
      <c r="D384" s="249" t="s">
        <v>1445</v>
      </c>
      <c r="E384" s="249" t="s">
        <v>948</v>
      </c>
      <c r="F384" s="245" t="s">
        <v>957</v>
      </c>
      <c r="G384" s="249" t="s">
        <v>958</v>
      </c>
      <c r="H384" s="245" t="s">
        <v>126</v>
      </c>
      <c r="I384" s="249" t="s">
        <v>126</v>
      </c>
      <c r="J384" s="246">
        <v>7197217.87</v>
      </c>
      <c r="K384" s="246">
        <v>6823876.12</v>
      </c>
      <c r="L384" s="247">
        <v>6823876.12</v>
      </c>
    </row>
    <row r="385" spans="1:12" s="248" customFormat="1" ht="47.25">
      <c r="A385" s="250" t="s">
        <v>497</v>
      </c>
      <c r="B385" s="251" t="s">
        <v>498</v>
      </c>
      <c r="C385" s="251" t="s">
        <v>1064</v>
      </c>
      <c r="D385" s="251" t="s">
        <v>1445</v>
      </c>
      <c r="E385" s="251" t="s">
        <v>948</v>
      </c>
      <c r="F385" s="250" t="s">
        <v>957</v>
      </c>
      <c r="G385" s="251" t="s">
        <v>958</v>
      </c>
      <c r="H385" s="250" t="s">
        <v>1032</v>
      </c>
      <c r="I385" s="251" t="s">
        <v>1033</v>
      </c>
      <c r="J385" s="252">
        <v>7183444.04</v>
      </c>
      <c r="K385" s="252">
        <v>6810102.29</v>
      </c>
      <c r="L385" s="253">
        <v>6810102.29</v>
      </c>
    </row>
    <row r="386" spans="1:12" s="248" customFormat="1" ht="47.25">
      <c r="A386" s="250" t="s">
        <v>497</v>
      </c>
      <c r="B386" s="251" t="s">
        <v>498</v>
      </c>
      <c r="C386" s="251" t="s">
        <v>1064</v>
      </c>
      <c r="D386" s="251" t="s">
        <v>1445</v>
      </c>
      <c r="E386" s="251" t="s">
        <v>948</v>
      </c>
      <c r="F386" s="250" t="s">
        <v>957</v>
      </c>
      <c r="G386" s="251" t="s">
        <v>958</v>
      </c>
      <c r="H386" s="250" t="s">
        <v>1038</v>
      </c>
      <c r="I386" s="251" t="s">
        <v>1039</v>
      </c>
      <c r="J386" s="252">
        <v>13773.83</v>
      </c>
      <c r="K386" s="252">
        <v>13773.83</v>
      </c>
      <c r="L386" s="253">
        <v>13773.83</v>
      </c>
    </row>
    <row r="387" spans="1:12" s="248" customFormat="1" ht="110.25">
      <c r="A387" s="245" t="s">
        <v>497</v>
      </c>
      <c r="B387" s="249" t="s">
        <v>498</v>
      </c>
      <c r="C387" s="249" t="s">
        <v>1064</v>
      </c>
      <c r="D387" s="249" t="s">
        <v>1445</v>
      </c>
      <c r="E387" s="249" t="s">
        <v>948</v>
      </c>
      <c r="F387" s="245" t="s">
        <v>1045</v>
      </c>
      <c r="G387" s="249" t="s">
        <v>1046</v>
      </c>
      <c r="H387" s="245" t="s">
        <v>126</v>
      </c>
      <c r="I387" s="249" t="s">
        <v>126</v>
      </c>
      <c r="J387" s="246">
        <v>1211.6</v>
      </c>
      <c r="K387" s="246">
        <v>1211.6</v>
      </c>
      <c r="L387" s="247">
        <v>1211.6</v>
      </c>
    </row>
    <row r="388" spans="1:12" s="248" customFormat="1" ht="110.25">
      <c r="A388" s="250" t="s">
        <v>497</v>
      </c>
      <c r="B388" s="251" t="s">
        <v>498</v>
      </c>
      <c r="C388" s="251" t="s">
        <v>1064</v>
      </c>
      <c r="D388" s="251" t="s">
        <v>1445</v>
      </c>
      <c r="E388" s="251" t="s">
        <v>948</v>
      </c>
      <c r="F388" s="250" t="s">
        <v>1045</v>
      </c>
      <c r="G388" s="251" t="s">
        <v>1046</v>
      </c>
      <c r="H388" s="250" t="s">
        <v>1032</v>
      </c>
      <c r="I388" s="251" t="s">
        <v>1033</v>
      </c>
      <c r="J388" s="252">
        <v>1211.6</v>
      </c>
      <c r="K388" s="252">
        <v>1211.6</v>
      </c>
      <c r="L388" s="253">
        <v>1211.6</v>
      </c>
    </row>
    <row r="389" spans="1:12" s="248" customFormat="1" ht="78.75">
      <c r="A389" s="245" t="s">
        <v>497</v>
      </c>
      <c r="B389" s="249" t="s">
        <v>498</v>
      </c>
      <c r="C389" s="249" t="s">
        <v>1064</v>
      </c>
      <c r="D389" s="249" t="s">
        <v>1445</v>
      </c>
      <c r="E389" s="249" t="s">
        <v>948</v>
      </c>
      <c r="F389" s="245" t="s">
        <v>959</v>
      </c>
      <c r="G389" s="249" t="s">
        <v>960</v>
      </c>
      <c r="H389" s="245" t="s">
        <v>126</v>
      </c>
      <c r="I389" s="249" t="s">
        <v>126</v>
      </c>
      <c r="J389" s="246">
        <v>1123800</v>
      </c>
      <c r="K389" s="246">
        <v>1106261.22</v>
      </c>
      <c r="L389" s="247">
        <v>1106261.22</v>
      </c>
    </row>
    <row r="390" spans="1:12" s="248" customFormat="1" ht="78.75">
      <c r="A390" s="250" t="s">
        <v>497</v>
      </c>
      <c r="B390" s="251" t="s">
        <v>498</v>
      </c>
      <c r="C390" s="251" t="s">
        <v>1064</v>
      </c>
      <c r="D390" s="251" t="s">
        <v>1445</v>
      </c>
      <c r="E390" s="251" t="s">
        <v>948</v>
      </c>
      <c r="F390" s="250" t="s">
        <v>959</v>
      </c>
      <c r="G390" s="251" t="s">
        <v>960</v>
      </c>
      <c r="H390" s="250" t="s">
        <v>961</v>
      </c>
      <c r="I390" s="251" t="s">
        <v>962</v>
      </c>
      <c r="J390" s="252">
        <v>1123800</v>
      </c>
      <c r="K390" s="252">
        <v>1106261.22</v>
      </c>
      <c r="L390" s="253">
        <v>1106261.22</v>
      </c>
    </row>
    <row r="391" spans="1:12" s="248" customFormat="1" ht="47.25">
      <c r="A391" s="245" t="s">
        <v>497</v>
      </c>
      <c r="B391" s="249" t="s">
        <v>498</v>
      </c>
      <c r="C391" s="249" t="s">
        <v>1064</v>
      </c>
      <c r="D391" s="249" t="s">
        <v>1445</v>
      </c>
      <c r="E391" s="249" t="s">
        <v>948</v>
      </c>
      <c r="F391" s="245" t="s">
        <v>963</v>
      </c>
      <c r="G391" s="249" t="s">
        <v>93</v>
      </c>
      <c r="H391" s="245" t="s">
        <v>126</v>
      </c>
      <c r="I391" s="249" t="s">
        <v>126</v>
      </c>
      <c r="J391" s="246">
        <v>119450</v>
      </c>
      <c r="K391" s="246">
        <v>119450</v>
      </c>
      <c r="L391" s="247">
        <v>119450</v>
      </c>
    </row>
    <row r="392" spans="1:12" s="248" customFormat="1" ht="47.25">
      <c r="A392" s="250" t="s">
        <v>497</v>
      </c>
      <c r="B392" s="251" t="s">
        <v>498</v>
      </c>
      <c r="C392" s="251" t="s">
        <v>1064</v>
      </c>
      <c r="D392" s="251" t="s">
        <v>1445</v>
      </c>
      <c r="E392" s="251" t="s">
        <v>948</v>
      </c>
      <c r="F392" s="250" t="s">
        <v>963</v>
      </c>
      <c r="G392" s="251" t="s">
        <v>93</v>
      </c>
      <c r="H392" s="250" t="s">
        <v>961</v>
      </c>
      <c r="I392" s="251" t="s">
        <v>962</v>
      </c>
      <c r="J392" s="252">
        <v>119450</v>
      </c>
      <c r="K392" s="252">
        <v>119450</v>
      </c>
      <c r="L392" s="253">
        <v>119450</v>
      </c>
    </row>
    <row r="393" spans="1:12" s="248" customFormat="1" ht="63">
      <c r="A393" s="245" t="s">
        <v>497</v>
      </c>
      <c r="B393" s="249" t="s">
        <v>498</v>
      </c>
      <c r="C393" s="249" t="s">
        <v>1064</v>
      </c>
      <c r="D393" s="249" t="s">
        <v>1445</v>
      </c>
      <c r="E393" s="249" t="s">
        <v>948</v>
      </c>
      <c r="F393" s="245" t="s">
        <v>964</v>
      </c>
      <c r="G393" s="249" t="s">
        <v>94</v>
      </c>
      <c r="H393" s="245" t="s">
        <v>126</v>
      </c>
      <c r="I393" s="249" t="s">
        <v>126</v>
      </c>
      <c r="J393" s="246">
        <v>195846.5</v>
      </c>
      <c r="K393" s="246">
        <v>195846.5</v>
      </c>
      <c r="L393" s="247">
        <v>195846.5</v>
      </c>
    </row>
    <row r="394" spans="1:12" s="248" customFormat="1" ht="63">
      <c r="A394" s="250" t="s">
        <v>497</v>
      </c>
      <c r="B394" s="251" t="s">
        <v>498</v>
      </c>
      <c r="C394" s="251" t="s">
        <v>1064</v>
      </c>
      <c r="D394" s="251" t="s">
        <v>1445</v>
      </c>
      <c r="E394" s="251" t="s">
        <v>948</v>
      </c>
      <c r="F394" s="250" t="s">
        <v>964</v>
      </c>
      <c r="G394" s="251" t="s">
        <v>94</v>
      </c>
      <c r="H394" s="250" t="s">
        <v>961</v>
      </c>
      <c r="I394" s="251" t="s">
        <v>962</v>
      </c>
      <c r="J394" s="252">
        <v>195846.5</v>
      </c>
      <c r="K394" s="252">
        <v>195846.5</v>
      </c>
      <c r="L394" s="253">
        <v>195846.5</v>
      </c>
    </row>
    <row r="395" spans="1:12" s="248" customFormat="1" ht="126">
      <c r="A395" s="245" t="s">
        <v>497</v>
      </c>
      <c r="B395" s="249" t="s">
        <v>498</v>
      </c>
      <c r="C395" s="249" t="s">
        <v>1064</v>
      </c>
      <c r="D395" s="249" t="s">
        <v>1445</v>
      </c>
      <c r="E395" s="249" t="s">
        <v>948</v>
      </c>
      <c r="F395" s="245" t="s">
        <v>965</v>
      </c>
      <c r="G395" s="249" t="s">
        <v>966</v>
      </c>
      <c r="H395" s="245" t="s">
        <v>126</v>
      </c>
      <c r="I395" s="249" t="s">
        <v>126</v>
      </c>
      <c r="J395" s="246">
        <v>512900</v>
      </c>
      <c r="K395" s="246">
        <v>512900</v>
      </c>
      <c r="L395" s="247">
        <v>512900</v>
      </c>
    </row>
    <row r="396" spans="1:12" s="248" customFormat="1" ht="126">
      <c r="A396" s="250" t="s">
        <v>497</v>
      </c>
      <c r="B396" s="251" t="s">
        <v>498</v>
      </c>
      <c r="C396" s="251" t="s">
        <v>1064</v>
      </c>
      <c r="D396" s="251" t="s">
        <v>1445</v>
      </c>
      <c r="E396" s="251" t="s">
        <v>948</v>
      </c>
      <c r="F396" s="250" t="s">
        <v>965</v>
      </c>
      <c r="G396" s="251" t="s">
        <v>966</v>
      </c>
      <c r="H396" s="250" t="s">
        <v>131</v>
      </c>
      <c r="I396" s="251" t="s">
        <v>132</v>
      </c>
      <c r="J396" s="252">
        <v>512900</v>
      </c>
      <c r="K396" s="252">
        <v>512900</v>
      </c>
      <c r="L396" s="253">
        <v>512900</v>
      </c>
    </row>
    <row r="397" spans="1:12" s="248" customFormat="1" ht="94.5">
      <c r="A397" s="245" t="s">
        <v>497</v>
      </c>
      <c r="B397" s="249" t="s">
        <v>498</v>
      </c>
      <c r="C397" s="249" t="s">
        <v>1064</v>
      </c>
      <c r="D397" s="249" t="s">
        <v>1445</v>
      </c>
      <c r="E397" s="249" t="s">
        <v>948</v>
      </c>
      <c r="F397" s="245" t="s">
        <v>967</v>
      </c>
      <c r="G397" s="249" t="s">
        <v>968</v>
      </c>
      <c r="H397" s="245" t="s">
        <v>126</v>
      </c>
      <c r="I397" s="249" t="s">
        <v>126</v>
      </c>
      <c r="J397" s="246">
        <v>56190</v>
      </c>
      <c r="K397" s="246">
        <v>56190</v>
      </c>
      <c r="L397" s="247">
        <v>56190</v>
      </c>
    </row>
    <row r="398" spans="1:12" s="248" customFormat="1" ht="94.5">
      <c r="A398" s="250" t="s">
        <v>497</v>
      </c>
      <c r="B398" s="251" t="s">
        <v>498</v>
      </c>
      <c r="C398" s="251" t="s">
        <v>1064</v>
      </c>
      <c r="D398" s="251" t="s">
        <v>1445</v>
      </c>
      <c r="E398" s="251" t="s">
        <v>948</v>
      </c>
      <c r="F398" s="250" t="s">
        <v>967</v>
      </c>
      <c r="G398" s="251" t="s">
        <v>968</v>
      </c>
      <c r="H398" s="250" t="s">
        <v>961</v>
      </c>
      <c r="I398" s="251" t="s">
        <v>962</v>
      </c>
      <c r="J398" s="252">
        <v>56190</v>
      </c>
      <c r="K398" s="252">
        <v>56190</v>
      </c>
      <c r="L398" s="253">
        <v>56190</v>
      </c>
    </row>
    <row r="399" spans="1:12" s="248" customFormat="1" ht="47.25">
      <c r="A399" s="245" t="s">
        <v>497</v>
      </c>
      <c r="B399" s="249" t="s">
        <v>498</v>
      </c>
      <c r="C399" s="249" t="s">
        <v>1004</v>
      </c>
      <c r="D399" s="249" t="s">
        <v>126</v>
      </c>
      <c r="E399" s="249" t="s">
        <v>126</v>
      </c>
      <c r="F399" s="245" t="s">
        <v>126</v>
      </c>
      <c r="G399" s="249" t="s">
        <v>126</v>
      </c>
      <c r="H399" s="245" t="s">
        <v>126</v>
      </c>
      <c r="I399" s="249" t="s">
        <v>126</v>
      </c>
      <c r="J399" s="246">
        <v>10488800</v>
      </c>
      <c r="K399" s="246">
        <v>9283218.26</v>
      </c>
      <c r="L399" s="247">
        <v>9283218.26</v>
      </c>
    </row>
    <row r="400" spans="1:12" s="248" customFormat="1" ht="47.25">
      <c r="A400" s="245" t="s">
        <v>497</v>
      </c>
      <c r="B400" s="249" t="s">
        <v>498</v>
      </c>
      <c r="C400" s="249" t="s">
        <v>1004</v>
      </c>
      <c r="D400" s="249" t="s">
        <v>145</v>
      </c>
      <c r="E400" s="249" t="s">
        <v>126</v>
      </c>
      <c r="F400" s="245" t="s">
        <v>126</v>
      </c>
      <c r="G400" s="249" t="s">
        <v>126</v>
      </c>
      <c r="H400" s="245" t="s">
        <v>126</v>
      </c>
      <c r="I400" s="249" t="s">
        <v>126</v>
      </c>
      <c r="J400" s="246">
        <v>9781300</v>
      </c>
      <c r="K400" s="246">
        <v>8900233.22</v>
      </c>
      <c r="L400" s="247">
        <v>8900233.22</v>
      </c>
    </row>
    <row r="401" spans="1:12" s="248" customFormat="1" ht="173.25">
      <c r="A401" s="245" t="s">
        <v>497</v>
      </c>
      <c r="B401" s="249" t="s">
        <v>498</v>
      </c>
      <c r="C401" s="249" t="s">
        <v>1004</v>
      </c>
      <c r="D401" s="249" t="s">
        <v>145</v>
      </c>
      <c r="E401" s="249" t="s">
        <v>1005</v>
      </c>
      <c r="F401" s="245" t="s">
        <v>56</v>
      </c>
      <c r="G401" s="249" t="s">
        <v>57</v>
      </c>
      <c r="H401" s="245" t="s">
        <v>126</v>
      </c>
      <c r="I401" s="249" t="s">
        <v>126</v>
      </c>
      <c r="J401" s="246">
        <v>9781300</v>
      </c>
      <c r="K401" s="246">
        <v>8900233.22</v>
      </c>
      <c r="L401" s="247">
        <v>8900233.22</v>
      </c>
    </row>
    <row r="402" spans="1:12" s="248" customFormat="1" ht="141.75">
      <c r="A402" s="250" t="s">
        <v>497</v>
      </c>
      <c r="B402" s="251" t="s">
        <v>498</v>
      </c>
      <c r="C402" s="251" t="s">
        <v>1004</v>
      </c>
      <c r="D402" s="251" t="s">
        <v>145</v>
      </c>
      <c r="E402" s="251" t="s">
        <v>1005</v>
      </c>
      <c r="F402" s="250" t="s">
        <v>56</v>
      </c>
      <c r="G402" s="251" t="s">
        <v>57</v>
      </c>
      <c r="H402" s="250" t="s">
        <v>1032</v>
      </c>
      <c r="I402" s="251" t="s">
        <v>1033</v>
      </c>
      <c r="J402" s="252">
        <v>9781300</v>
      </c>
      <c r="K402" s="252">
        <v>8900233.22</v>
      </c>
      <c r="L402" s="253">
        <v>8900233.22</v>
      </c>
    </row>
    <row r="403" spans="1:12" s="248" customFormat="1" ht="47.25">
      <c r="A403" s="245" t="s">
        <v>497</v>
      </c>
      <c r="B403" s="249" t="s">
        <v>498</v>
      </c>
      <c r="C403" s="249" t="s">
        <v>1004</v>
      </c>
      <c r="D403" s="249" t="s">
        <v>151</v>
      </c>
      <c r="E403" s="249" t="s">
        <v>126</v>
      </c>
      <c r="F403" s="245" t="s">
        <v>126</v>
      </c>
      <c r="G403" s="249" t="s">
        <v>126</v>
      </c>
      <c r="H403" s="245" t="s">
        <v>126</v>
      </c>
      <c r="I403" s="249" t="s">
        <v>126</v>
      </c>
      <c r="J403" s="246">
        <v>707500</v>
      </c>
      <c r="K403" s="246">
        <v>382985.04</v>
      </c>
      <c r="L403" s="247">
        <v>382985.04</v>
      </c>
    </row>
    <row r="404" spans="1:12" s="248" customFormat="1" ht="157.5">
      <c r="A404" s="245" t="s">
        <v>497</v>
      </c>
      <c r="B404" s="249" t="s">
        <v>498</v>
      </c>
      <c r="C404" s="249" t="s">
        <v>1004</v>
      </c>
      <c r="D404" s="249" t="s">
        <v>151</v>
      </c>
      <c r="E404" s="249" t="s">
        <v>1435</v>
      </c>
      <c r="F404" s="245" t="s">
        <v>58</v>
      </c>
      <c r="G404" s="249" t="s">
        <v>59</v>
      </c>
      <c r="H404" s="245" t="s">
        <v>126</v>
      </c>
      <c r="I404" s="249" t="s">
        <v>126</v>
      </c>
      <c r="J404" s="246">
        <v>695200</v>
      </c>
      <c r="K404" s="246">
        <v>382985.04</v>
      </c>
      <c r="L404" s="247">
        <v>382985.04</v>
      </c>
    </row>
    <row r="405" spans="1:12" s="248" customFormat="1" ht="157.5">
      <c r="A405" s="250" t="s">
        <v>497</v>
      </c>
      <c r="B405" s="251" t="s">
        <v>498</v>
      </c>
      <c r="C405" s="251" t="s">
        <v>1004</v>
      </c>
      <c r="D405" s="251" t="s">
        <v>151</v>
      </c>
      <c r="E405" s="251" t="s">
        <v>1435</v>
      </c>
      <c r="F405" s="250" t="s">
        <v>58</v>
      </c>
      <c r="G405" s="251" t="s">
        <v>59</v>
      </c>
      <c r="H405" s="250" t="s">
        <v>1008</v>
      </c>
      <c r="I405" s="251" t="s">
        <v>1009</v>
      </c>
      <c r="J405" s="252">
        <v>695200</v>
      </c>
      <c r="K405" s="252">
        <v>382985.04</v>
      </c>
      <c r="L405" s="253">
        <v>382985.04</v>
      </c>
    </row>
    <row r="406" spans="1:12" s="248" customFormat="1" ht="141.75">
      <c r="A406" s="245" t="s">
        <v>497</v>
      </c>
      <c r="B406" s="249" t="s">
        <v>498</v>
      </c>
      <c r="C406" s="249" t="s">
        <v>1004</v>
      </c>
      <c r="D406" s="249" t="s">
        <v>151</v>
      </c>
      <c r="E406" s="249" t="s">
        <v>1435</v>
      </c>
      <c r="F406" s="245" t="s">
        <v>60</v>
      </c>
      <c r="G406" s="249" t="s">
        <v>61</v>
      </c>
      <c r="H406" s="245" t="s">
        <v>126</v>
      </c>
      <c r="I406" s="249" t="s">
        <v>126</v>
      </c>
      <c r="J406" s="246">
        <v>12300</v>
      </c>
      <c r="K406" s="246"/>
      <c r="L406" s="247"/>
    </row>
    <row r="407" spans="1:12" s="248" customFormat="1" ht="141.75">
      <c r="A407" s="250" t="s">
        <v>497</v>
      </c>
      <c r="B407" s="251" t="s">
        <v>498</v>
      </c>
      <c r="C407" s="251" t="s">
        <v>1004</v>
      </c>
      <c r="D407" s="251" t="s">
        <v>151</v>
      </c>
      <c r="E407" s="251" t="s">
        <v>1435</v>
      </c>
      <c r="F407" s="250" t="s">
        <v>60</v>
      </c>
      <c r="G407" s="251" t="s">
        <v>61</v>
      </c>
      <c r="H407" s="250" t="s">
        <v>1008</v>
      </c>
      <c r="I407" s="251" t="s">
        <v>1009</v>
      </c>
      <c r="J407" s="252">
        <v>12300</v>
      </c>
      <c r="K407" s="252"/>
      <c r="L407" s="253"/>
    </row>
    <row r="408" spans="1:12" s="248" customFormat="1" ht="15.75">
      <c r="A408" s="245" t="s">
        <v>62</v>
      </c>
      <c r="B408" s="537" t="s">
        <v>63</v>
      </c>
      <c r="C408" s="537"/>
      <c r="D408" s="537"/>
      <c r="E408" s="537"/>
      <c r="F408" s="537"/>
      <c r="G408" s="537"/>
      <c r="H408" s="537"/>
      <c r="I408" s="537"/>
      <c r="J408" s="246">
        <v>44304882.37</v>
      </c>
      <c r="K408" s="246">
        <v>43668669.19</v>
      </c>
      <c r="L408" s="247">
        <v>43668669.19</v>
      </c>
    </row>
    <row r="409" spans="1:12" s="248" customFormat="1" ht="31.5">
      <c r="A409" s="245" t="s">
        <v>62</v>
      </c>
      <c r="B409" s="249" t="s">
        <v>63</v>
      </c>
      <c r="C409" s="249" t="s">
        <v>125</v>
      </c>
      <c r="D409" s="249" t="s">
        <v>126</v>
      </c>
      <c r="E409" s="249" t="s">
        <v>126</v>
      </c>
      <c r="F409" s="245" t="s">
        <v>126</v>
      </c>
      <c r="G409" s="249" t="s">
        <v>126</v>
      </c>
      <c r="H409" s="245" t="s">
        <v>126</v>
      </c>
      <c r="I409" s="249" t="s">
        <v>126</v>
      </c>
      <c r="J409" s="246">
        <v>21745404.06</v>
      </c>
      <c r="K409" s="246">
        <v>21566562.44</v>
      </c>
      <c r="L409" s="247">
        <v>21566562.44</v>
      </c>
    </row>
    <row r="410" spans="1:12" s="248" customFormat="1" ht="31.5">
      <c r="A410" s="245" t="s">
        <v>62</v>
      </c>
      <c r="B410" s="249" t="s">
        <v>63</v>
      </c>
      <c r="C410" s="249" t="s">
        <v>125</v>
      </c>
      <c r="D410" s="249" t="s">
        <v>1073</v>
      </c>
      <c r="E410" s="249" t="s">
        <v>126</v>
      </c>
      <c r="F410" s="245" t="s">
        <v>126</v>
      </c>
      <c r="G410" s="249" t="s">
        <v>126</v>
      </c>
      <c r="H410" s="245" t="s">
        <v>126</v>
      </c>
      <c r="I410" s="249" t="s">
        <v>126</v>
      </c>
      <c r="J410" s="246">
        <v>908086.31</v>
      </c>
      <c r="K410" s="246">
        <v>902720.39</v>
      </c>
      <c r="L410" s="247">
        <v>902720.39</v>
      </c>
    </row>
    <row r="411" spans="1:12" s="248" customFormat="1" ht="94.5">
      <c r="A411" s="245" t="s">
        <v>62</v>
      </c>
      <c r="B411" s="249" t="s">
        <v>63</v>
      </c>
      <c r="C411" s="249" t="s">
        <v>125</v>
      </c>
      <c r="D411" s="249" t="s">
        <v>1073</v>
      </c>
      <c r="E411" s="249" t="s">
        <v>64</v>
      </c>
      <c r="F411" s="245" t="s">
        <v>65</v>
      </c>
      <c r="G411" s="249" t="s">
        <v>66</v>
      </c>
      <c r="H411" s="245" t="s">
        <v>126</v>
      </c>
      <c r="I411" s="249" t="s">
        <v>126</v>
      </c>
      <c r="J411" s="246">
        <v>908086.31</v>
      </c>
      <c r="K411" s="246">
        <v>902720.39</v>
      </c>
      <c r="L411" s="247">
        <v>902720.39</v>
      </c>
    </row>
    <row r="412" spans="1:12" s="248" customFormat="1" ht="94.5">
      <c r="A412" s="250" t="s">
        <v>62</v>
      </c>
      <c r="B412" s="251" t="s">
        <v>63</v>
      </c>
      <c r="C412" s="251" t="s">
        <v>125</v>
      </c>
      <c r="D412" s="251" t="s">
        <v>1073</v>
      </c>
      <c r="E412" s="251" t="s">
        <v>64</v>
      </c>
      <c r="F412" s="250" t="s">
        <v>65</v>
      </c>
      <c r="G412" s="251" t="s">
        <v>66</v>
      </c>
      <c r="H412" s="250" t="s">
        <v>131</v>
      </c>
      <c r="I412" s="251" t="s">
        <v>132</v>
      </c>
      <c r="J412" s="252">
        <v>908086.31</v>
      </c>
      <c r="K412" s="252">
        <v>902720.39</v>
      </c>
      <c r="L412" s="253">
        <v>902720.39</v>
      </c>
    </row>
    <row r="413" spans="1:12" s="248" customFormat="1" ht="31.5">
      <c r="A413" s="245" t="s">
        <v>62</v>
      </c>
      <c r="B413" s="249" t="s">
        <v>63</v>
      </c>
      <c r="C413" s="249" t="s">
        <v>125</v>
      </c>
      <c r="D413" s="249" t="s">
        <v>145</v>
      </c>
      <c r="E413" s="249" t="s">
        <v>126</v>
      </c>
      <c r="F413" s="245" t="s">
        <v>126</v>
      </c>
      <c r="G413" s="249" t="s">
        <v>126</v>
      </c>
      <c r="H413" s="245" t="s">
        <v>126</v>
      </c>
      <c r="I413" s="249" t="s">
        <v>126</v>
      </c>
      <c r="J413" s="246">
        <v>2478284</v>
      </c>
      <c r="K413" s="246">
        <v>2440110.35</v>
      </c>
      <c r="L413" s="247">
        <v>2440110.35</v>
      </c>
    </row>
    <row r="414" spans="1:12" s="248" customFormat="1" ht="157.5">
      <c r="A414" s="245" t="s">
        <v>62</v>
      </c>
      <c r="B414" s="249" t="s">
        <v>63</v>
      </c>
      <c r="C414" s="249" t="s">
        <v>125</v>
      </c>
      <c r="D414" s="249" t="s">
        <v>145</v>
      </c>
      <c r="E414" s="249" t="s">
        <v>67</v>
      </c>
      <c r="F414" s="245" t="s">
        <v>68</v>
      </c>
      <c r="G414" s="249" t="s">
        <v>69</v>
      </c>
      <c r="H414" s="245" t="s">
        <v>126</v>
      </c>
      <c r="I414" s="249" t="s">
        <v>126</v>
      </c>
      <c r="J414" s="246">
        <v>1706578</v>
      </c>
      <c r="K414" s="246">
        <v>1668999.93</v>
      </c>
      <c r="L414" s="247">
        <v>1668999.93</v>
      </c>
    </row>
    <row r="415" spans="1:12" s="248" customFormat="1" ht="126">
      <c r="A415" s="250" t="s">
        <v>62</v>
      </c>
      <c r="B415" s="251" t="s">
        <v>63</v>
      </c>
      <c r="C415" s="251" t="s">
        <v>125</v>
      </c>
      <c r="D415" s="251" t="s">
        <v>145</v>
      </c>
      <c r="E415" s="251" t="s">
        <v>67</v>
      </c>
      <c r="F415" s="250" t="s">
        <v>68</v>
      </c>
      <c r="G415" s="251" t="s">
        <v>69</v>
      </c>
      <c r="H415" s="250" t="s">
        <v>131</v>
      </c>
      <c r="I415" s="251" t="s">
        <v>132</v>
      </c>
      <c r="J415" s="252">
        <v>1706412.4</v>
      </c>
      <c r="K415" s="252">
        <v>1668834.33</v>
      </c>
      <c r="L415" s="253">
        <v>1668834.33</v>
      </c>
    </row>
    <row r="416" spans="1:12" s="248" customFormat="1" ht="126">
      <c r="A416" s="250" t="s">
        <v>62</v>
      </c>
      <c r="B416" s="251" t="s">
        <v>63</v>
      </c>
      <c r="C416" s="251" t="s">
        <v>125</v>
      </c>
      <c r="D416" s="251" t="s">
        <v>145</v>
      </c>
      <c r="E416" s="251" t="s">
        <v>67</v>
      </c>
      <c r="F416" s="250" t="s">
        <v>68</v>
      </c>
      <c r="G416" s="251" t="s">
        <v>69</v>
      </c>
      <c r="H416" s="250" t="s">
        <v>1038</v>
      </c>
      <c r="I416" s="251" t="s">
        <v>1039</v>
      </c>
      <c r="J416" s="252">
        <v>165.6</v>
      </c>
      <c r="K416" s="252">
        <v>165.6</v>
      </c>
      <c r="L416" s="253">
        <v>165.6</v>
      </c>
    </row>
    <row r="417" spans="1:12" s="248" customFormat="1" ht="157.5">
      <c r="A417" s="245" t="s">
        <v>62</v>
      </c>
      <c r="B417" s="249" t="s">
        <v>63</v>
      </c>
      <c r="C417" s="249" t="s">
        <v>125</v>
      </c>
      <c r="D417" s="249" t="s">
        <v>145</v>
      </c>
      <c r="E417" s="249" t="s">
        <v>67</v>
      </c>
      <c r="F417" s="245" t="s">
        <v>70</v>
      </c>
      <c r="G417" s="249" t="s">
        <v>71</v>
      </c>
      <c r="H417" s="245" t="s">
        <v>126</v>
      </c>
      <c r="I417" s="249" t="s">
        <v>126</v>
      </c>
      <c r="J417" s="246">
        <v>291876.69</v>
      </c>
      <c r="K417" s="246">
        <v>291695.25</v>
      </c>
      <c r="L417" s="247">
        <v>291695.25</v>
      </c>
    </row>
    <row r="418" spans="1:12" s="248" customFormat="1" ht="126">
      <c r="A418" s="250" t="s">
        <v>62</v>
      </c>
      <c r="B418" s="251" t="s">
        <v>63</v>
      </c>
      <c r="C418" s="251" t="s">
        <v>125</v>
      </c>
      <c r="D418" s="251" t="s">
        <v>145</v>
      </c>
      <c r="E418" s="251" t="s">
        <v>67</v>
      </c>
      <c r="F418" s="250" t="s">
        <v>70</v>
      </c>
      <c r="G418" s="251" t="s">
        <v>71</v>
      </c>
      <c r="H418" s="250" t="s">
        <v>131</v>
      </c>
      <c r="I418" s="251" t="s">
        <v>132</v>
      </c>
      <c r="J418" s="252">
        <v>291876.69</v>
      </c>
      <c r="K418" s="252">
        <v>291695.25</v>
      </c>
      <c r="L418" s="253">
        <v>291695.25</v>
      </c>
    </row>
    <row r="419" spans="1:12" s="248" customFormat="1" ht="157.5">
      <c r="A419" s="245" t="s">
        <v>62</v>
      </c>
      <c r="B419" s="249" t="s">
        <v>63</v>
      </c>
      <c r="C419" s="249" t="s">
        <v>125</v>
      </c>
      <c r="D419" s="249" t="s">
        <v>145</v>
      </c>
      <c r="E419" s="249" t="s">
        <v>67</v>
      </c>
      <c r="F419" s="245" t="s">
        <v>72</v>
      </c>
      <c r="G419" s="249" t="s">
        <v>73</v>
      </c>
      <c r="H419" s="245" t="s">
        <v>126</v>
      </c>
      <c r="I419" s="249" t="s">
        <v>126</v>
      </c>
      <c r="J419" s="246">
        <v>479829.31</v>
      </c>
      <c r="K419" s="246">
        <v>479415.17</v>
      </c>
      <c r="L419" s="247">
        <v>479415.17</v>
      </c>
    </row>
    <row r="420" spans="1:12" s="248" customFormat="1" ht="126">
      <c r="A420" s="250" t="s">
        <v>62</v>
      </c>
      <c r="B420" s="251" t="s">
        <v>63</v>
      </c>
      <c r="C420" s="251" t="s">
        <v>125</v>
      </c>
      <c r="D420" s="251" t="s">
        <v>145</v>
      </c>
      <c r="E420" s="251" t="s">
        <v>67</v>
      </c>
      <c r="F420" s="250" t="s">
        <v>72</v>
      </c>
      <c r="G420" s="251" t="s">
        <v>73</v>
      </c>
      <c r="H420" s="250" t="s">
        <v>131</v>
      </c>
      <c r="I420" s="251" t="s">
        <v>132</v>
      </c>
      <c r="J420" s="252">
        <v>479829.31</v>
      </c>
      <c r="K420" s="252">
        <v>479415.17</v>
      </c>
      <c r="L420" s="253">
        <v>479415.17</v>
      </c>
    </row>
    <row r="421" spans="1:12" s="248" customFormat="1" ht="31.5">
      <c r="A421" s="245" t="s">
        <v>62</v>
      </c>
      <c r="B421" s="249" t="s">
        <v>63</v>
      </c>
      <c r="C421" s="249" t="s">
        <v>125</v>
      </c>
      <c r="D421" s="249" t="s">
        <v>151</v>
      </c>
      <c r="E421" s="249" t="s">
        <v>126</v>
      </c>
      <c r="F421" s="245" t="s">
        <v>126</v>
      </c>
      <c r="G421" s="249" t="s">
        <v>126</v>
      </c>
      <c r="H421" s="245" t="s">
        <v>126</v>
      </c>
      <c r="I421" s="249" t="s">
        <v>126</v>
      </c>
      <c r="J421" s="246">
        <v>18181557.38</v>
      </c>
      <c r="K421" s="246">
        <v>18046346.46</v>
      </c>
      <c r="L421" s="247">
        <v>18046346.46</v>
      </c>
    </row>
    <row r="422" spans="1:12" s="248" customFormat="1" ht="173.25">
      <c r="A422" s="245" t="s">
        <v>62</v>
      </c>
      <c r="B422" s="249" t="s">
        <v>63</v>
      </c>
      <c r="C422" s="249" t="s">
        <v>125</v>
      </c>
      <c r="D422" s="249" t="s">
        <v>151</v>
      </c>
      <c r="E422" s="249" t="s">
        <v>179</v>
      </c>
      <c r="F422" s="245" t="s">
        <v>74</v>
      </c>
      <c r="G422" s="249" t="s">
        <v>539</v>
      </c>
      <c r="H422" s="245" t="s">
        <v>126</v>
      </c>
      <c r="I422" s="249" t="s">
        <v>126</v>
      </c>
      <c r="J422" s="246">
        <v>17145057.38</v>
      </c>
      <c r="K422" s="246">
        <v>17018520.36</v>
      </c>
      <c r="L422" s="247">
        <v>17018520.36</v>
      </c>
    </row>
    <row r="423" spans="1:12" s="248" customFormat="1" ht="126">
      <c r="A423" s="250" t="s">
        <v>62</v>
      </c>
      <c r="B423" s="251" t="s">
        <v>63</v>
      </c>
      <c r="C423" s="251" t="s">
        <v>125</v>
      </c>
      <c r="D423" s="251" t="s">
        <v>151</v>
      </c>
      <c r="E423" s="251" t="s">
        <v>179</v>
      </c>
      <c r="F423" s="250" t="s">
        <v>74</v>
      </c>
      <c r="G423" s="251" t="s">
        <v>539</v>
      </c>
      <c r="H423" s="250" t="s">
        <v>131</v>
      </c>
      <c r="I423" s="251" t="s">
        <v>132</v>
      </c>
      <c r="J423" s="252">
        <v>16816728.75</v>
      </c>
      <c r="K423" s="252">
        <v>16706740.73</v>
      </c>
      <c r="L423" s="253">
        <v>16706740.73</v>
      </c>
    </row>
    <row r="424" spans="1:12" s="248" customFormat="1" ht="126">
      <c r="A424" s="250" t="s">
        <v>62</v>
      </c>
      <c r="B424" s="251" t="s">
        <v>63</v>
      </c>
      <c r="C424" s="251" t="s">
        <v>125</v>
      </c>
      <c r="D424" s="251" t="s">
        <v>151</v>
      </c>
      <c r="E424" s="251" t="s">
        <v>179</v>
      </c>
      <c r="F424" s="250" t="s">
        <v>74</v>
      </c>
      <c r="G424" s="251" t="s">
        <v>539</v>
      </c>
      <c r="H424" s="250" t="s">
        <v>540</v>
      </c>
      <c r="I424" s="251" t="s">
        <v>541</v>
      </c>
      <c r="J424" s="252">
        <v>14700</v>
      </c>
      <c r="K424" s="252"/>
      <c r="L424" s="253"/>
    </row>
    <row r="425" spans="1:12" s="248" customFormat="1" ht="126">
      <c r="A425" s="250" t="s">
        <v>62</v>
      </c>
      <c r="B425" s="251" t="s">
        <v>63</v>
      </c>
      <c r="C425" s="251" t="s">
        <v>125</v>
      </c>
      <c r="D425" s="251" t="s">
        <v>151</v>
      </c>
      <c r="E425" s="251" t="s">
        <v>179</v>
      </c>
      <c r="F425" s="250" t="s">
        <v>74</v>
      </c>
      <c r="G425" s="251" t="s">
        <v>539</v>
      </c>
      <c r="H425" s="250" t="s">
        <v>1038</v>
      </c>
      <c r="I425" s="251" t="s">
        <v>1039</v>
      </c>
      <c r="J425" s="252">
        <v>167589.13</v>
      </c>
      <c r="K425" s="252">
        <v>165740.13</v>
      </c>
      <c r="L425" s="253">
        <v>165740.13</v>
      </c>
    </row>
    <row r="426" spans="1:12" s="248" customFormat="1" ht="126">
      <c r="A426" s="250" t="s">
        <v>62</v>
      </c>
      <c r="B426" s="251" t="s">
        <v>63</v>
      </c>
      <c r="C426" s="251" t="s">
        <v>125</v>
      </c>
      <c r="D426" s="251" t="s">
        <v>151</v>
      </c>
      <c r="E426" s="251" t="s">
        <v>179</v>
      </c>
      <c r="F426" s="250" t="s">
        <v>74</v>
      </c>
      <c r="G426" s="251" t="s">
        <v>539</v>
      </c>
      <c r="H426" s="250" t="s">
        <v>1040</v>
      </c>
      <c r="I426" s="251" t="s">
        <v>1041</v>
      </c>
      <c r="J426" s="252">
        <v>146039.5</v>
      </c>
      <c r="K426" s="252">
        <v>146039.5</v>
      </c>
      <c r="L426" s="253">
        <v>146039.5</v>
      </c>
    </row>
    <row r="427" spans="1:12" s="248" customFormat="1" ht="173.25">
      <c r="A427" s="245" t="s">
        <v>62</v>
      </c>
      <c r="B427" s="249" t="s">
        <v>63</v>
      </c>
      <c r="C427" s="249" t="s">
        <v>125</v>
      </c>
      <c r="D427" s="249" t="s">
        <v>151</v>
      </c>
      <c r="E427" s="249" t="s">
        <v>179</v>
      </c>
      <c r="F427" s="245" t="s">
        <v>542</v>
      </c>
      <c r="G427" s="249" t="s">
        <v>543</v>
      </c>
      <c r="H427" s="245" t="s">
        <v>126</v>
      </c>
      <c r="I427" s="249" t="s">
        <v>126</v>
      </c>
      <c r="J427" s="246">
        <v>397000</v>
      </c>
      <c r="K427" s="246">
        <v>388396.1</v>
      </c>
      <c r="L427" s="247">
        <v>388396.1</v>
      </c>
    </row>
    <row r="428" spans="1:12" s="248" customFormat="1" ht="126">
      <c r="A428" s="250" t="s">
        <v>62</v>
      </c>
      <c r="B428" s="251" t="s">
        <v>63</v>
      </c>
      <c r="C428" s="251" t="s">
        <v>125</v>
      </c>
      <c r="D428" s="251" t="s">
        <v>151</v>
      </c>
      <c r="E428" s="251" t="s">
        <v>179</v>
      </c>
      <c r="F428" s="250" t="s">
        <v>542</v>
      </c>
      <c r="G428" s="251" t="s">
        <v>543</v>
      </c>
      <c r="H428" s="250" t="s">
        <v>131</v>
      </c>
      <c r="I428" s="251" t="s">
        <v>132</v>
      </c>
      <c r="J428" s="252">
        <v>397000</v>
      </c>
      <c r="K428" s="252">
        <v>388396.1</v>
      </c>
      <c r="L428" s="253">
        <v>388396.1</v>
      </c>
    </row>
    <row r="429" spans="1:12" s="248" customFormat="1" ht="173.25">
      <c r="A429" s="245" t="s">
        <v>62</v>
      </c>
      <c r="B429" s="249" t="s">
        <v>63</v>
      </c>
      <c r="C429" s="249" t="s">
        <v>125</v>
      </c>
      <c r="D429" s="249" t="s">
        <v>151</v>
      </c>
      <c r="E429" s="249" t="s">
        <v>179</v>
      </c>
      <c r="F429" s="245" t="s">
        <v>544</v>
      </c>
      <c r="G429" s="249" t="s">
        <v>545</v>
      </c>
      <c r="H429" s="245" t="s">
        <v>126</v>
      </c>
      <c r="I429" s="249" t="s">
        <v>126</v>
      </c>
      <c r="J429" s="246">
        <v>273200</v>
      </c>
      <c r="K429" s="246">
        <v>273130</v>
      </c>
      <c r="L429" s="247">
        <v>273130</v>
      </c>
    </row>
    <row r="430" spans="1:12" s="248" customFormat="1" ht="126">
      <c r="A430" s="250" t="s">
        <v>62</v>
      </c>
      <c r="B430" s="251" t="s">
        <v>63</v>
      </c>
      <c r="C430" s="251" t="s">
        <v>125</v>
      </c>
      <c r="D430" s="251" t="s">
        <v>151</v>
      </c>
      <c r="E430" s="251" t="s">
        <v>179</v>
      </c>
      <c r="F430" s="250" t="s">
        <v>544</v>
      </c>
      <c r="G430" s="251" t="s">
        <v>545</v>
      </c>
      <c r="H430" s="250" t="s">
        <v>131</v>
      </c>
      <c r="I430" s="251" t="s">
        <v>132</v>
      </c>
      <c r="J430" s="252">
        <v>273200</v>
      </c>
      <c r="K430" s="252">
        <v>273130</v>
      </c>
      <c r="L430" s="253">
        <v>273130</v>
      </c>
    </row>
    <row r="431" spans="1:12" s="248" customFormat="1" ht="173.25">
      <c r="A431" s="245" t="s">
        <v>62</v>
      </c>
      <c r="B431" s="249" t="s">
        <v>63</v>
      </c>
      <c r="C431" s="249" t="s">
        <v>125</v>
      </c>
      <c r="D431" s="249" t="s">
        <v>151</v>
      </c>
      <c r="E431" s="249" t="s">
        <v>179</v>
      </c>
      <c r="F431" s="245" t="s">
        <v>546</v>
      </c>
      <c r="G431" s="249" t="s">
        <v>547</v>
      </c>
      <c r="H431" s="245" t="s">
        <v>126</v>
      </c>
      <c r="I431" s="249" t="s">
        <v>126</v>
      </c>
      <c r="J431" s="246">
        <v>366300</v>
      </c>
      <c r="K431" s="246">
        <v>366300</v>
      </c>
      <c r="L431" s="247">
        <v>366300</v>
      </c>
    </row>
    <row r="432" spans="1:12" s="248" customFormat="1" ht="126">
      <c r="A432" s="250" t="s">
        <v>62</v>
      </c>
      <c r="B432" s="251" t="s">
        <v>63</v>
      </c>
      <c r="C432" s="251" t="s">
        <v>125</v>
      </c>
      <c r="D432" s="251" t="s">
        <v>151</v>
      </c>
      <c r="E432" s="251" t="s">
        <v>179</v>
      </c>
      <c r="F432" s="250" t="s">
        <v>546</v>
      </c>
      <c r="G432" s="251" t="s">
        <v>547</v>
      </c>
      <c r="H432" s="250" t="s">
        <v>131</v>
      </c>
      <c r="I432" s="251" t="s">
        <v>132</v>
      </c>
      <c r="J432" s="252">
        <v>366300</v>
      </c>
      <c r="K432" s="252">
        <v>366300</v>
      </c>
      <c r="L432" s="253">
        <v>366300</v>
      </c>
    </row>
    <row r="433" spans="1:12" s="248" customFormat="1" ht="31.5">
      <c r="A433" s="245" t="s">
        <v>62</v>
      </c>
      <c r="B433" s="249" t="s">
        <v>63</v>
      </c>
      <c r="C433" s="249" t="s">
        <v>125</v>
      </c>
      <c r="D433" s="249" t="s">
        <v>548</v>
      </c>
      <c r="E433" s="249" t="s">
        <v>126</v>
      </c>
      <c r="F433" s="245" t="s">
        <v>126</v>
      </c>
      <c r="G433" s="249" t="s">
        <v>126</v>
      </c>
      <c r="H433" s="245" t="s">
        <v>126</v>
      </c>
      <c r="I433" s="249" t="s">
        <v>126</v>
      </c>
      <c r="J433" s="246">
        <v>177476.37</v>
      </c>
      <c r="K433" s="246">
        <v>177385.24</v>
      </c>
      <c r="L433" s="247">
        <v>177385.24</v>
      </c>
    </row>
    <row r="434" spans="1:12" s="248" customFormat="1" ht="47.25">
      <c r="A434" s="245" t="s">
        <v>62</v>
      </c>
      <c r="B434" s="249" t="s">
        <v>63</v>
      </c>
      <c r="C434" s="249" t="s">
        <v>125</v>
      </c>
      <c r="D434" s="249" t="s">
        <v>548</v>
      </c>
      <c r="E434" s="249" t="s">
        <v>549</v>
      </c>
      <c r="F434" s="245" t="s">
        <v>550</v>
      </c>
      <c r="G434" s="249" t="s">
        <v>551</v>
      </c>
      <c r="H434" s="245" t="s">
        <v>126</v>
      </c>
      <c r="I434" s="249" t="s">
        <v>126</v>
      </c>
      <c r="J434" s="246">
        <v>58858</v>
      </c>
      <c r="K434" s="246">
        <v>58856.84</v>
      </c>
      <c r="L434" s="247">
        <v>58856.84</v>
      </c>
    </row>
    <row r="435" spans="1:12" s="248" customFormat="1" ht="47.25">
      <c r="A435" s="250" t="s">
        <v>62</v>
      </c>
      <c r="B435" s="251" t="s">
        <v>63</v>
      </c>
      <c r="C435" s="251" t="s">
        <v>125</v>
      </c>
      <c r="D435" s="251" t="s">
        <v>548</v>
      </c>
      <c r="E435" s="251" t="s">
        <v>549</v>
      </c>
      <c r="F435" s="250" t="s">
        <v>550</v>
      </c>
      <c r="G435" s="251" t="s">
        <v>551</v>
      </c>
      <c r="H435" s="250" t="s">
        <v>131</v>
      </c>
      <c r="I435" s="251" t="s">
        <v>132</v>
      </c>
      <c r="J435" s="252">
        <v>58858</v>
      </c>
      <c r="K435" s="252">
        <v>58856.84</v>
      </c>
      <c r="L435" s="253">
        <v>58856.84</v>
      </c>
    </row>
    <row r="436" spans="1:12" s="248" customFormat="1" ht="47.25">
      <c r="A436" s="245" t="s">
        <v>62</v>
      </c>
      <c r="B436" s="249" t="s">
        <v>63</v>
      </c>
      <c r="C436" s="249" t="s">
        <v>125</v>
      </c>
      <c r="D436" s="249" t="s">
        <v>548</v>
      </c>
      <c r="E436" s="249" t="s">
        <v>549</v>
      </c>
      <c r="F436" s="245" t="s">
        <v>552</v>
      </c>
      <c r="G436" s="249" t="s">
        <v>1031</v>
      </c>
      <c r="H436" s="245" t="s">
        <v>126</v>
      </c>
      <c r="I436" s="249" t="s">
        <v>126</v>
      </c>
      <c r="J436" s="246">
        <v>118618.37</v>
      </c>
      <c r="K436" s="246">
        <v>118528.4</v>
      </c>
      <c r="L436" s="247">
        <v>118528.4</v>
      </c>
    </row>
    <row r="437" spans="1:12" s="248" customFormat="1" ht="47.25">
      <c r="A437" s="250" t="s">
        <v>62</v>
      </c>
      <c r="B437" s="251" t="s">
        <v>63</v>
      </c>
      <c r="C437" s="251" t="s">
        <v>125</v>
      </c>
      <c r="D437" s="251" t="s">
        <v>548</v>
      </c>
      <c r="E437" s="251" t="s">
        <v>549</v>
      </c>
      <c r="F437" s="250" t="s">
        <v>552</v>
      </c>
      <c r="G437" s="251" t="s">
        <v>1031</v>
      </c>
      <c r="H437" s="250" t="s">
        <v>1032</v>
      </c>
      <c r="I437" s="251" t="s">
        <v>1033</v>
      </c>
      <c r="J437" s="252">
        <v>118618.37</v>
      </c>
      <c r="K437" s="252">
        <v>118528.4</v>
      </c>
      <c r="L437" s="253">
        <v>118528.4</v>
      </c>
    </row>
    <row r="438" spans="1:12" s="248" customFormat="1" ht="31.5">
      <c r="A438" s="245" t="s">
        <v>62</v>
      </c>
      <c r="B438" s="249" t="s">
        <v>63</v>
      </c>
      <c r="C438" s="249" t="s">
        <v>145</v>
      </c>
      <c r="D438" s="249" t="s">
        <v>126</v>
      </c>
      <c r="E438" s="249" t="s">
        <v>126</v>
      </c>
      <c r="F438" s="245" t="s">
        <v>126</v>
      </c>
      <c r="G438" s="249" t="s">
        <v>126</v>
      </c>
      <c r="H438" s="245" t="s">
        <v>126</v>
      </c>
      <c r="I438" s="249" t="s">
        <v>126</v>
      </c>
      <c r="J438" s="246">
        <v>162595</v>
      </c>
      <c r="K438" s="246">
        <v>128130</v>
      </c>
      <c r="L438" s="247">
        <v>128130</v>
      </c>
    </row>
    <row r="439" spans="1:12" s="248" customFormat="1" ht="31.5">
      <c r="A439" s="245" t="s">
        <v>62</v>
      </c>
      <c r="B439" s="249" t="s">
        <v>63</v>
      </c>
      <c r="C439" s="249" t="s">
        <v>145</v>
      </c>
      <c r="D439" s="249" t="s">
        <v>548</v>
      </c>
      <c r="E439" s="249" t="s">
        <v>126</v>
      </c>
      <c r="F439" s="245" t="s">
        <v>126</v>
      </c>
      <c r="G439" s="249" t="s">
        <v>126</v>
      </c>
      <c r="H439" s="245" t="s">
        <v>126</v>
      </c>
      <c r="I439" s="249" t="s">
        <v>126</v>
      </c>
      <c r="J439" s="246">
        <v>162595</v>
      </c>
      <c r="K439" s="246">
        <v>128130</v>
      </c>
      <c r="L439" s="247">
        <v>128130</v>
      </c>
    </row>
    <row r="440" spans="1:12" s="248" customFormat="1" ht="78.75">
      <c r="A440" s="245" t="s">
        <v>62</v>
      </c>
      <c r="B440" s="249" t="s">
        <v>63</v>
      </c>
      <c r="C440" s="249" t="s">
        <v>145</v>
      </c>
      <c r="D440" s="249" t="s">
        <v>548</v>
      </c>
      <c r="E440" s="249" t="s">
        <v>553</v>
      </c>
      <c r="F440" s="245" t="s">
        <v>103</v>
      </c>
      <c r="G440" s="249" t="s">
        <v>102</v>
      </c>
      <c r="H440" s="245" t="s">
        <v>126</v>
      </c>
      <c r="I440" s="249" t="s">
        <v>126</v>
      </c>
      <c r="J440" s="246">
        <v>33500</v>
      </c>
      <c r="K440" s="246"/>
      <c r="L440" s="247"/>
    </row>
    <row r="441" spans="1:12" s="248" customFormat="1" ht="78.75">
      <c r="A441" s="250" t="s">
        <v>62</v>
      </c>
      <c r="B441" s="251" t="s">
        <v>63</v>
      </c>
      <c r="C441" s="251" t="s">
        <v>145</v>
      </c>
      <c r="D441" s="251" t="s">
        <v>548</v>
      </c>
      <c r="E441" s="251" t="s">
        <v>553</v>
      </c>
      <c r="F441" s="250" t="s">
        <v>103</v>
      </c>
      <c r="G441" s="251" t="s">
        <v>102</v>
      </c>
      <c r="H441" s="250" t="s">
        <v>131</v>
      </c>
      <c r="I441" s="251" t="s">
        <v>132</v>
      </c>
      <c r="J441" s="252">
        <v>33500</v>
      </c>
      <c r="K441" s="252"/>
      <c r="L441" s="253"/>
    </row>
    <row r="442" spans="1:12" s="248" customFormat="1" ht="78.75">
      <c r="A442" s="245" t="s">
        <v>62</v>
      </c>
      <c r="B442" s="249" t="s">
        <v>63</v>
      </c>
      <c r="C442" s="249" t="s">
        <v>145</v>
      </c>
      <c r="D442" s="249" t="s">
        <v>548</v>
      </c>
      <c r="E442" s="249" t="s">
        <v>553</v>
      </c>
      <c r="F442" s="245" t="s">
        <v>101</v>
      </c>
      <c r="G442" s="249" t="s">
        <v>554</v>
      </c>
      <c r="H442" s="245" t="s">
        <v>126</v>
      </c>
      <c r="I442" s="249" t="s">
        <v>126</v>
      </c>
      <c r="J442" s="246">
        <v>129095</v>
      </c>
      <c r="K442" s="246">
        <v>128130</v>
      </c>
      <c r="L442" s="247">
        <v>128130</v>
      </c>
    </row>
    <row r="443" spans="1:12" s="248" customFormat="1" ht="78.75">
      <c r="A443" s="250" t="s">
        <v>62</v>
      </c>
      <c r="B443" s="251" t="s">
        <v>63</v>
      </c>
      <c r="C443" s="251" t="s">
        <v>145</v>
      </c>
      <c r="D443" s="251" t="s">
        <v>548</v>
      </c>
      <c r="E443" s="251" t="s">
        <v>553</v>
      </c>
      <c r="F443" s="250" t="s">
        <v>101</v>
      </c>
      <c r="G443" s="251" t="s">
        <v>554</v>
      </c>
      <c r="H443" s="250" t="s">
        <v>131</v>
      </c>
      <c r="I443" s="251" t="s">
        <v>132</v>
      </c>
      <c r="J443" s="252">
        <v>129095</v>
      </c>
      <c r="K443" s="252">
        <v>128130</v>
      </c>
      <c r="L443" s="253">
        <v>128130</v>
      </c>
    </row>
    <row r="444" spans="1:12" s="248" customFormat="1" ht="31.5">
      <c r="A444" s="245" t="s">
        <v>62</v>
      </c>
      <c r="B444" s="249" t="s">
        <v>63</v>
      </c>
      <c r="C444" s="249" t="s">
        <v>151</v>
      </c>
      <c r="D444" s="249" t="s">
        <v>126</v>
      </c>
      <c r="E444" s="249" t="s">
        <v>126</v>
      </c>
      <c r="F444" s="245" t="s">
        <v>126</v>
      </c>
      <c r="G444" s="249" t="s">
        <v>126</v>
      </c>
      <c r="H444" s="245" t="s">
        <v>126</v>
      </c>
      <c r="I444" s="249" t="s">
        <v>126</v>
      </c>
      <c r="J444" s="246">
        <v>9979500</v>
      </c>
      <c r="K444" s="246">
        <v>9979500</v>
      </c>
      <c r="L444" s="247">
        <v>9979500</v>
      </c>
    </row>
    <row r="445" spans="1:12" s="248" customFormat="1" ht="31.5">
      <c r="A445" s="245" t="s">
        <v>62</v>
      </c>
      <c r="B445" s="249" t="s">
        <v>63</v>
      </c>
      <c r="C445" s="249" t="s">
        <v>151</v>
      </c>
      <c r="D445" s="249" t="s">
        <v>1028</v>
      </c>
      <c r="E445" s="249" t="s">
        <v>126</v>
      </c>
      <c r="F445" s="245" t="s">
        <v>126</v>
      </c>
      <c r="G445" s="249" t="s">
        <v>126</v>
      </c>
      <c r="H445" s="245" t="s">
        <v>126</v>
      </c>
      <c r="I445" s="249" t="s">
        <v>126</v>
      </c>
      <c r="J445" s="246">
        <v>7239000</v>
      </c>
      <c r="K445" s="246">
        <v>7239000</v>
      </c>
      <c r="L445" s="247">
        <v>7239000</v>
      </c>
    </row>
    <row r="446" spans="1:12" s="248" customFormat="1" ht="47.25">
      <c r="A446" s="245" t="s">
        <v>62</v>
      </c>
      <c r="B446" s="249" t="s">
        <v>63</v>
      </c>
      <c r="C446" s="249" t="s">
        <v>151</v>
      </c>
      <c r="D446" s="249" t="s">
        <v>1028</v>
      </c>
      <c r="E446" s="249" t="s">
        <v>555</v>
      </c>
      <c r="F446" s="245" t="s">
        <v>556</v>
      </c>
      <c r="G446" s="249" t="s">
        <v>557</v>
      </c>
      <c r="H446" s="245" t="s">
        <v>126</v>
      </c>
      <c r="I446" s="249" t="s">
        <v>126</v>
      </c>
      <c r="J446" s="246">
        <v>7239000</v>
      </c>
      <c r="K446" s="246">
        <v>7239000</v>
      </c>
      <c r="L446" s="247">
        <v>7239000</v>
      </c>
    </row>
    <row r="447" spans="1:12" s="248" customFormat="1" ht="47.25">
      <c r="A447" s="250" t="s">
        <v>62</v>
      </c>
      <c r="B447" s="251" t="s">
        <v>63</v>
      </c>
      <c r="C447" s="251" t="s">
        <v>151</v>
      </c>
      <c r="D447" s="251" t="s">
        <v>1028</v>
      </c>
      <c r="E447" s="251" t="s">
        <v>555</v>
      </c>
      <c r="F447" s="250" t="s">
        <v>556</v>
      </c>
      <c r="G447" s="251" t="s">
        <v>557</v>
      </c>
      <c r="H447" s="250" t="s">
        <v>1015</v>
      </c>
      <c r="I447" s="251" t="s">
        <v>1016</v>
      </c>
      <c r="J447" s="252">
        <v>7239000</v>
      </c>
      <c r="K447" s="252">
        <v>7239000</v>
      </c>
      <c r="L447" s="253">
        <v>7239000</v>
      </c>
    </row>
    <row r="448" spans="1:12" s="248" customFormat="1" ht="31.5">
      <c r="A448" s="245" t="s">
        <v>62</v>
      </c>
      <c r="B448" s="249" t="s">
        <v>63</v>
      </c>
      <c r="C448" s="249" t="s">
        <v>151</v>
      </c>
      <c r="D448" s="249" t="s">
        <v>182</v>
      </c>
      <c r="E448" s="249" t="s">
        <v>126</v>
      </c>
      <c r="F448" s="245" t="s">
        <v>126</v>
      </c>
      <c r="G448" s="249" t="s">
        <v>126</v>
      </c>
      <c r="H448" s="245" t="s">
        <v>126</v>
      </c>
      <c r="I448" s="249" t="s">
        <v>126</v>
      </c>
      <c r="J448" s="246">
        <v>2740500</v>
      </c>
      <c r="K448" s="246">
        <v>2740500</v>
      </c>
      <c r="L448" s="247">
        <v>2740500</v>
      </c>
    </row>
    <row r="449" spans="1:12" s="248" customFormat="1" ht="94.5">
      <c r="A449" s="245" t="s">
        <v>62</v>
      </c>
      <c r="B449" s="249" t="s">
        <v>63</v>
      </c>
      <c r="C449" s="249" t="s">
        <v>151</v>
      </c>
      <c r="D449" s="249" t="s">
        <v>182</v>
      </c>
      <c r="E449" s="249" t="s">
        <v>1001</v>
      </c>
      <c r="F449" s="245" t="s">
        <v>558</v>
      </c>
      <c r="G449" s="249" t="s">
        <v>559</v>
      </c>
      <c r="H449" s="245" t="s">
        <v>126</v>
      </c>
      <c r="I449" s="249" t="s">
        <v>126</v>
      </c>
      <c r="J449" s="246">
        <v>1300000</v>
      </c>
      <c r="K449" s="246">
        <v>1300000</v>
      </c>
      <c r="L449" s="247">
        <v>1300000</v>
      </c>
    </row>
    <row r="450" spans="1:12" s="248" customFormat="1" ht="78.75">
      <c r="A450" s="250" t="s">
        <v>62</v>
      </c>
      <c r="B450" s="251" t="s">
        <v>63</v>
      </c>
      <c r="C450" s="251" t="s">
        <v>151</v>
      </c>
      <c r="D450" s="251" t="s">
        <v>182</v>
      </c>
      <c r="E450" s="251" t="s">
        <v>1001</v>
      </c>
      <c r="F450" s="250" t="s">
        <v>558</v>
      </c>
      <c r="G450" s="251" t="s">
        <v>559</v>
      </c>
      <c r="H450" s="250" t="s">
        <v>1015</v>
      </c>
      <c r="I450" s="251" t="s">
        <v>1016</v>
      </c>
      <c r="J450" s="252">
        <v>1300000</v>
      </c>
      <c r="K450" s="252">
        <v>1300000</v>
      </c>
      <c r="L450" s="253">
        <v>1300000</v>
      </c>
    </row>
    <row r="451" spans="1:12" s="248" customFormat="1" ht="94.5">
      <c r="A451" s="245" t="s">
        <v>62</v>
      </c>
      <c r="B451" s="249" t="s">
        <v>63</v>
      </c>
      <c r="C451" s="249" t="s">
        <v>151</v>
      </c>
      <c r="D451" s="249" t="s">
        <v>182</v>
      </c>
      <c r="E451" s="249" t="s">
        <v>1001</v>
      </c>
      <c r="F451" s="245" t="s">
        <v>560</v>
      </c>
      <c r="G451" s="249" t="s">
        <v>561</v>
      </c>
      <c r="H451" s="245" t="s">
        <v>126</v>
      </c>
      <c r="I451" s="249" t="s">
        <v>126</v>
      </c>
      <c r="J451" s="246">
        <v>200000</v>
      </c>
      <c r="K451" s="246">
        <v>200000</v>
      </c>
      <c r="L451" s="247">
        <v>200000</v>
      </c>
    </row>
    <row r="452" spans="1:12" s="248" customFormat="1" ht="94.5">
      <c r="A452" s="250" t="s">
        <v>62</v>
      </c>
      <c r="B452" s="251" t="s">
        <v>63</v>
      </c>
      <c r="C452" s="251" t="s">
        <v>151</v>
      </c>
      <c r="D452" s="251" t="s">
        <v>182</v>
      </c>
      <c r="E452" s="251" t="s">
        <v>1001</v>
      </c>
      <c r="F452" s="250" t="s">
        <v>560</v>
      </c>
      <c r="G452" s="251" t="s">
        <v>561</v>
      </c>
      <c r="H452" s="250" t="s">
        <v>131</v>
      </c>
      <c r="I452" s="251" t="s">
        <v>132</v>
      </c>
      <c r="J452" s="252">
        <v>200000</v>
      </c>
      <c r="K452" s="252">
        <v>200000</v>
      </c>
      <c r="L452" s="253">
        <v>200000</v>
      </c>
    </row>
    <row r="453" spans="1:12" s="248" customFormat="1" ht="94.5">
      <c r="A453" s="245" t="s">
        <v>62</v>
      </c>
      <c r="B453" s="249" t="s">
        <v>63</v>
      </c>
      <c r="C453" s="249" t="s">
        <v>151</v>
      </c>
      <c r="D453" s="249" t="s">
        <v>182</v>
      </c>
      <c r="E453" s="249" t="s">
        <v>1001</v>
      </c>
      <c r="F453" s="245" t="s">
        <v>562</v>
      </c>
      <c r="G453" s="249" t="s">
        <v>563</v>
      </c>
      <c r="H453" s="245" t="s">
        <v>126</v>
      </c>
      <c r="I453" s="249" t="s">
        <v>126</v>
      </c>
      <c r="J453" s="246">
        <v>936400</v>
      </c>
      <c r="K453" s="246">
        <v>936400</v>
      </c>
      <c r="L453" s="247">
        <v>936400</v>
      </c>
    </row>
    <row r="454" spans="1:12" s="248" customFormat="1" ht="78.75">
      <c r="A454" s="250" t="s">
        <v>62</v>
      </c>
      <c r="B454" s="251" t="s">
        <v>63</v>
      </c>
      <c r="C454" s="251" t="s">
        <v>151</v>
      </c>
      <c r="D454" s="251" t="s">
        <v>182</v>
      </c>
      <c r="E454" s="251" t="s">
        <v>1001</v>
      </c>
      <c r="F454" s="250" t="s">
        <v>562</v>
      </c>
      <c r="G454" s="251" t="s">
        <v>563</v>
      </c>
      <c r="H454" s="250" t="s">
        <v>131</v>
      </c>
      <c r="I454" s="251" t="s">
        <v>132</v>
      </c>
      <c r="J454" s="252">
        <v>936400</v>
      </c>
      <c r="K454" s="252">
        <v>936400</v>
      </c>
      <c r="L454" s="253">
        <v>936400</v>
      </c>
    </row>
    <row r="455" spans="1:12" s="248" customFormat="1" ht="94.5">
      <c r="A455" s="245" t="s">
        <v>62</v>
      </c>
      <c r="B455" s="249" t="s">
        <v>63</v>
      </c>
      <c r="C455" s="249" t="s">
        <v>151</v>
      </c>
      <c r="D455" s="249" t="s">
        <v>182</v>
      </c>
      <c r="E455" s="249" t="s">
        <v>1001</v>
      </c>
      <c r="F455" s="245" t="s">
        <v>91</v>
      </c>
      <c r="G455" s="249" t="s">
        <v>564</v>
      </c>
      <c r="H455" s="245" t="s">
        <v>126</v>
      </c>
      <c r="I455" s="249" t="s">
        <v>126</v>
      </c>
      <c r="J455" s="246">
        <v>200000</v>
      </c>
      <c r="K455" s="246">
        <v>200000</v>
      </c>
      <c r="L455" s="247">
        <v>200000</v>
      </c>
    </row>
    <row r="456" spans="1:12" s="248" customFormat="1" ht="94.5">
      <c r="A456" s="250" t="s">
        <v>62</v>
      </c>
      <c r="B456" s="251" t="s">
        <v>63</v>
      </c>
      <c r="C456" s="251" t="s">
        <v>151</v>
      </c>
      <c r="D456" s="251" t="s">
        <v>182</v>
      </c>
      <c r="E456" s="251" t="s">
        <v>1001</v>
      </c>
      <c r="F456" s="250" t="s">
        <v>91</v>
      </c>
      <c r="G456" s="251" t="s">
        <v>564</v>
      </c>
      <c r="H456" s="250" t="s">
        <v>131</v>
      </c>
      <c r="I456" s="251" t="s">
        <v>132</v>
      </c>
      <c r="J456" s="252">
        <v>200000</v>
      </c>
      <c r="K456" s="252">
        <v>200000</v>
      </c>
      <c r="L456" s="253">
        <v>200000</v>
      </c>
    </row>
    <row r="457" spans="1:12" s="248" customFormat="1" ht="141.75">
      <c r="A457" s="245" t="s">
        <v>62</v>
      </c>
      <c r="B457" s="249" t="s">
        <v>63</v>
      </c>
      <c r="C457" s="249" t="s">
        <v>151</v>
      </c>
      <c r="D457" s="249" t="s">
        <v>182</v>
      </c>
      <c r="E457" s="249" t="s">
        <v>1001</v>
      </c>
      <c r="F457" s="245" t="s">
        <v>565</v>
      </c>
      <c r="G457" s="249" t="s">
        <v>566</v>
      </c>
      <c r="H457" s="245" t="s">
        <v>126</v>
      </c>
      <c r="I457" s="249" t="s">
        <v>126</v>
      </c>
      <c r="J457" s="246">
        <v>104100</v>
      </c>
      <c r="K457" s="246">
        <v>104100</v>
      </c>
      <c r="L457" s="247">
        <v>104100</v>
      </c>
    </row>
    <row r="458" spans="1:12" s="248" customFormat="1" ht="141.75">
      <c r="A458" s="250" t="s">
        <v>62</v>
      </c>
      <c r="B458" s="251" t="s">
        <v>63</v>
      </c>
      <c r="C458" s="251" t="s">
        <v>151</v>
      </c>
      <c r="D458" s="251" t="s">
        <v>182</v>
      </c>
      <c r="E458" s="251" t="s">
        <v>1001</v>
      </c>
      <c r="F458" s="250" t="s">
        <v>565</v>
      </c>
      <c r="G458" s="251" t="s">
        <v>566</v>
      </c>
      <c r="H458" s="250" t="s">
        <v>131</v>
      </c>
      <c r="I458" s="251" t="s">
        <v>132</v>
      </c>
      <c r="J458" s="252">
        <v>104100</v>
      </c>
      <c r="K458" s="252">
        <v>104100</v>
      </c>
      <c r="L458" s="253">
        <v>104100</v>
      </c>
    </row>
    <row r="459" spans="1:12" s="248" customFormat="1" ht="31.5">
      <c r="A459" s="245" t="s">
        <v>62</v>
      </c>
      <c r="B459" s="249" t="s">
        <v>63</v>
      </c>
      <c r="C459" s="249" t="s">
        <v>1064</v>
      </c>
      <c r="D459" s="249" t="s">
        <v>126</v>
      </c>
      <c r="E459" s="249" t="s">
        <v>126</v>
      </c>
      <c r="F459" s="245" t="s">
        <v>126</v>
      </c>
      <c r="G459" s="249" t="s">
        <v>126</v>
      </c>
      <c r="H459" s="245" t="s">
        <v>126</v>
      </c>
      <c r="I459" s="249" t="s">
        <v>126</v>
      </c>
      <c r="J459" s="246">
        <v>2658993</v>
      </c>
      <c r="K459" s="246">
        <v>2618075.74</v>
      </c>
      <c r="L459" s="247">
        <v>2618075.74</v>
      </c>
    </row>
    <row r="460" spans="1:12" s="248" customFormat="1" ht="31.5">
      <c r="A460" s="245" t="s">
        <v>62</v>
      </c>
      <c r="B460" s="249" t="s">
        <v>63</v>
      </c>
      <c r="C460" s="249" t="s">
        <v>1064</v>
      </c>
      <c r="D460" s="249" t="s">
        <v>1073</v>
      </c>
      <c r="E460" s="249" t="s">
        <v>126</v>
      </c>
      <c r="F460" s="245" t="s">
        <v>126</v>
      </c>
      <c r="G460" s="249" t="s">
        <v>126</v>
      </c>
      <c r="H460" s="245" t="s">
        <v>126</v>
      </c>
      <c r="I460" s="249" t="s">
        <v>126</v>
      </c>
      <c r="J460" s="246">
        <v>2430752</v>
      </c>
      <c r="K460" s="246">
        <v>2414158.32</v>
      </c>
      <c r="L460" s="247">
        <v>2414158.32</v>
      </c>
    </row>
    <row r="461" spans="1:12" s="248" customFormat="1" ht="47.25">
      <c r="A461" s="245" t="s">
        <v>62</v>
      </c>
      <c r="B461" s="249" t="s">
        <v>63</v>
      </c>
      <c r="C461" s="249" t="s">
        <v>1064</v>
      </c>
      <c r="D461" s="249" t="s">
        <v>1073</v>
      </c>
      <c r="E461" s="249" t="s">
        <v>506</v>
      </c>
      <c r="F461" s="245" t="s">
        <v>512</v>
      </c>
      <c r="G461" s="249" t="s">
        <v>1031</v>
      </c>
      <c r="H461" s="245" t="s">
        <v>126</v>
      </c>
      <c r="I461" s="249" t="s">
        <v>126</v>
      </c>
      <c r="J461" s="246">
        <v>2430752</v>
      </c>
      <c r="K461" s="246">
        <v>2414158.32</v>
      </c>
      <c r="L461" s="247">
        <v>2414158.32</v>
      </c>
    </row>
    <row r="462" spans="1:12" s="248" customFormat="1" ht="47.25">
      <c r="A462" s="250" t="s">
        <v>62</v>
      </c>
      <c r="B462" s="251" t="s">
        <v>63</v>
      </c>
      <c r="C462" s="251" t="s">
        <v>1064</v>
      </c>
      <c r="D462" s="251" t="s">
        <v>1073</v>
      </c>
      <c r="E462" s="251" t="s">
        <v>506</v>
      </c>
      <c r="F462" s="250" t="s">
        <v>512</v>
      </c>
      <c r="G462" s="251" t="s">
        <v>1031</v>
      </c>
      <c r="H462" s="250" t="s">
        <v>1032</v>
      </c>
      <c r="I462" s="251" t="s">
        <v>1033</v>
      </c>
      <c r="J462" s="252">
        <v>2257870.23</v>
      </c>
      <c r="K462" s="252">
        <v>2256060.75</v>
      </c>
      <c r="L462" s="253">
        <v>2256060.75</v>
      </c>
    </row>
    <row r="463" spans="1:12" s="248" customFormat="1" ht="94.5">
      <c r="A463" s="250" t="s">
        <v>62</v>
      </c>
      <c r="B463" s="251" t="s">
        <v>63</v>
      </c>
      <c r="C463" s="251" t="s">
        <v>1064</v>
      </c>
      <c r="D463" s="251" t="s">
        <v>1073</v>
      </c>
      <c r="E463" s="251" t="s">
        <v>506</v>
      </c>
      <c r="F463" s="250" t="s">
        <v>512</v>
      </c>
      <c r="G463" s="251" t="s">
        <v>1031</v>
      </c>
      <c r="H463" s="250" t="s">
        <v>1068</v>
      </c>
      <c r="I463" s="251" t="s">
        <v>1069</v>
      </c>
      <c r="J463" s="252">
        <v>143900</v>
      </c>
      <c r="K463" s="252">
        <v>143450.8</v>
      </c>
      <c r="L463" s="253">
        <v>143450.8</v>
      </c>
    </row>
    <row r="464" spans="1:12" s="248" customFormat="1" ht="47.25">
      <c r="A464" s="250" t="s">
        <v>62</v>
      </c>
      <c r="B464" s="251" t="s">
        <v>63</v>
      </c>
      <c r="C464" s="251" t="s">
        <v>1064</v>
      </c>
      <c r="D464" s="251" t="s">
        <v>1073</v>
      </c>
      <c r="E464" s="251" t="s">
        <v>506</v>
      </c>
      <c r="F464" s="250" t="s">
        <v>512</v>
      </c>
      <c r="G464" s="251" t="s">
        <v>1031</v>
      </c>
      <c r="H464" s="250" t="s">
        <v>1038</v>
      </c>
      <c r="I464" s="251" t="s">
        <v>1039</v>
      </c>
      <c r="J464" s="252">
        <v>28981.77</v>
      </c>
      <c r="K464" s="252">
        <v>14646.77</v>
      </c>
      <c r="L464" s="253">
        <v>14646.77</v>
      </c>
    </row>
    <row r="465" spans="1:12" s="248" customFormat="1" ht="31.5">
      <c r="A465" s="245" t="s">
        <v>62</v>
      </c>
      <c r="B465" s="249" t="s">
        <v>63</v>
      </c>
      <c r="C465" s="249" t="s">
        <v>1064</v>
      </c>
      <c r="D465" s="249" t="s">
        <v>1064</v>
      </c>
      <c r="E465" s="249" t="s">
        <v>126</v>
      </c>
      <c r="F465" s="245" t="s">
        <v>126</v>
      </c>
      <c r="G465" s="249" t="s">
        <v>126</v>
      </c>
      <c r="H465" s="245" t="s">
        <v>126</v>
      </c>
      <c r="I465" s="249" t="s">
        <v>126</v>
      </c>
      <c r="J465" s="246">
        <v>228241</v>
      </c>
      <c r="K465" s="246">
        <v>203917.42</v>
      </c>
      <c r="L465" s="247">
        <v>203917.42</v>
      </c>
    </row>
    <row r="466" spans="1:12" s="248" customFormat="1" ht="31.5">
      <c r="A466" s="245" t="s">
        <v>62</v>
      </c>
      <c r="B466" s="249" t="s">
        <v>63</v>
      </c>
      <c r="C466" s="249" t="s">
        <v>1064</v>
      </c>
      <c r="D466" s="249" t="s">
        <v>1064</v>
      </c>
      <c r="E466" s="249" t="s">
        <v>1065</v>
      </c>
      <c r="F466" s="245" t="s">
        <v>1066</v>
      </c>
      <c r="G466" s="249" t="s">
        <v>1067</v>
      </c>
      <c r="H466" s="245" t="s">
        <v>126</v>
      </c>
      <c r="I466" s="249" t="s">
        <v>126</v>
      </c>
      <c r="J466" s="246">
        <v>67497</v>
      </c>
      <c r="K466" s="246">
        <v>43173.84</v>
      </c>
      <c r="L466" s="247">
        <v>43173.84</v>
      </c>
    </row>
    <row r="467" spans="1:12" s="248" customFormat="1" ht="47.25">
      <c r="A467" s="250" t="s">
        <v>62</v>
      </c>
      <c r="B467" s="251" t="s">
        <v>63</v>
      </c>
      <c r="C467" s="251" t="s">
        <v>1064</v>
      </c>
      <c r="D467" s="251" t="s">
        <v>1064</v>
      </c>
      <c r="E467" s="251" t="s">
        <v>1065</v>
      </c>
      <c r="F467" s="250" t="s">
        <v>1066</v>
      </c>
      <c r="G467" s="251" t="s">
        <v>1067</v>
      </c>
      <c r="H467" s="250" t="s">
        <v>131</v>
      </c>
      <c r="I467" s="251" t="s">
        <v>132</v>
      </c>
      <c r="J467" s="252">
        <v>67497</v>
      </c>
      <c r="K467" s="252">
        <v>43173.84</v>
      </c>
      <c r="L467" s="253">
        <v>43173.84</v>
      </c>
    </row>
    <row r="468" spans="1:12" s="248" customFormat="1" ht="63">
      <c r="A468" s="245" t="s">
        <v>62</v>
      </c>
      <c r="B468" s="249" t="s">
        <v>63</v>
      </c>
      <c r="C468" s="249" t="s">
        <v>1064</v>
      </c>
      <c r="D468" s="249" t="s">
        <v>1064</v>
      </c>
      <c r="E468" s="249" t="s">
        <v>1065</v>
      </c>
      <c r="F468" s="245" t="s">
        <v>567</v>
      </c>
      <c r="G468" s="249" t="s">
        <v>92</v>
      </c>
      <c r="H468" s="245" t="s">
        <v>126</v>
      </c>
      <c r="I468" s="249" t="s">
        <v>126</v>
      </c>
      <c r="J468" s="246">
        <v>160744</v>
      </c>
      <c r="K468" s="246">
        <v>160743.58</v>
      </c>
      <c r="L468" s="247">
        <v>160743.58</v>
      </c>
    </row>
    <row r="469" spans="1:12" s="248" customFormat="1" ht="63">
      <c r="A469" s="250" t="s">
        <v>62</v>
      </c>
      <c r="B469" s="251" t="s">
        <v>63</v>
      </c>
      <c r="C469" s="251" t="s">
        <v>1064</v>
      </c>
      <c r="D469" s="251" t="s">
        <v>1064</v>
      </c>
      <c r="E469" s="251" t="s">
        <v>1065</v>
      </c>
      <c r="F469" s="250" t="s">
        <v>567</v>
      </c>
      <c r="G469" s="251" t="s">
        <v>92</v>
      </c>
      <c r="H469" s="250" t="s">
        <v>568</v>
      </c>
      <c r="I469" s="251" t="s">
        <v>569</v>
      </c>
      <c r="J469" s="252">
        <v>160744</v>
      </c>
      <c r="K469" s="252">
        <v>160743.58</v>
      </c>
      <c r="L469" s="253">
        <v>160743.58</v>
      </c>
    </row>
    <row r="470" spans="1:12" s="248" customFormat="1" ht="31.5">
      <c r="A470" s="245" t="s">
        <v>62</v>
      </c>
      <c r="B470" s="249" t="s">
        <v>63</v>
      </c>
      <c r="C470" s="249" t="s">
        <v>1028</v>
      </c>
      <c r="D470" s="249" t="s">
        <v>126</v>
      </c>
      <c r="E470" s="249" t="s">
        <v>126</v>
      </c>
      <c r="F470" s="245" t="s">
        <v>126</v>
      </c>
      <c r="G470" s="249" t="s">
        <v>126</v>
      </c>
      <c r="H470" s="245" t="s">
        <v>126</v>
      </c>
      <c r="I470" s="249" t="s">
        <v>126</v>
      </c>
      <c r="J470" s="246">
        <v>4909840.81</v>
      </c>
      <c r="K470" s="246">
        <v>4827155.97</v>
      </c>
      <c r="L470" s="247">
        <v>4827155.97</v>
      </c>
    </row>
    <row r="471" spans="1:12" s="248" customFormat="1" ht="31.5">
      <c r="A471" s="245" t="s">
        <v>62</v>
      </c>
      <c r="B471" s="249" t="s">
        <v>63</v>
      </c>
      <c r="C471" s="249" t="s">
        <v>1028</v>
      </c>
      <c r="D471" s="249" t="s">
        <v>125</v>
      </c>
      <c r="E471" s="249" t="s">
        <v>126</v>
      </c>
      <c r="F471" s="245" t="s">
        <v>126</v>
      </c>
      <c r="G471" s="249" t="s">
        <v>126</v>
      </c>
      <c r="H471" s="245" t="s">
        <v>126</v>
      </c>
      <c r="I471" s="249" t="s">
        <v>126</v>
      </c>
      <c r="J471" s="246">
        <v>4909840.81</v>
      </c>
      <c r="K471" s="246">
        <v>4827155.97</v>
      </c>
      <c r="L471" s="247">
        <v>4827155.97</v>
      </c>
    </row>
    <row r="472" spans="1:12" s="248" customFormat="1" ht="47.25">
      <c r="A472" s="245" t="s">
        <v>62</v>
      </c>
      <c r="B472" s="249" t="s">
        <v>63</v>
      </c>
      <c r="C472" s="249" t="s">
        <v>1028</v>
      </c>
      <c r="D472" s="249" t="s">
        <v>125</v>
      </c>
      <c r="E472" s="249" t="s">
        <v>1029</v>
      </c>
      <c r="F472" s="245" t="s">
        <v>552</v>
      </c>
      <c r="G472" s="249" t="s">
        <v>1031</v>
      </c>
      <c r="H472" s="245" t="s">
        <v>126</v>
      </c>
      <c r="I472" s="249" t="s">
        <v>126</v>
      </c>
      <c r="J472" s="246">
        <v>4840440.81</v>
      </c>
      <c r="K472" s="246">
        <v>4757755.97</v>
      </c>
      <c r="L472" s="247">
        <v>4757755.97</v>
      </c>
    </row>
    <row r="473" spans="1:12" s="248" customFormat="1" ht="47.25">
      <c r="A473" s="250" t="s">
        <v>62</v>
      </c>
      <c r="B473" s="251" t="s">
        <v>63</v>
      </c>
      <c r="C473" s="251" t="s">
        <v>1028</v>
      </c>
      <c r="D473" s="251" t="s">
        <v>125</v>
      </c>
      <c r="E473" s="251" t="s">
        <v>1029</v>
      </c>
      <c r="F473" s="250" t="s">
        <v>552</v>
      </c>
      <c r="G473" s="251" t="s">
        <v>1031</v>
      </c>
      <c r="H473" s="250" t="s">
        <v>1032</v>
      </c>
      <c r="I473" s="251" t="s">
        <v>1033</v>
      </c>
      <c r="J473" s="252">
        <v>4433151.2</v>
      </c>
      <c r="K473" s="252">
        <v>4363592.76</v>
      </c>
      <c r="L473" s="253">
        <v>4363592.76</v>
      </c>
    </row>
    <row r="474" spans="1:12" s="248" customFormat="1" ht="63">
      <c r="A474" s="250" t="s">
        <v>62</v>
      </c>
      <c r="B474" s="251" t="s">
        <v>63</v>
      </c>
      <c r="C474" s="251" t="s">
        <v>1028</v>
      </c>
      <c r="D474" s="251" t="s">
        <v>125</v>
      </c>
      <c r="E474" s="251" t="s">
        <v>1029</v>
      </c>
      <c r="F474" s="250" t="s">
        <v>552</v>
      </c>
      <c r="G474" s="251" t="s">
        <v>1031</v>
      </c>
      <c r="H474" s="250" t="s">
        <v>1036</v>
      </c>
      <c r="I474" s="251" t="s">
        <v>1037</v>
      </c>
      <c r="J474" s="252">
        <v>315352</v>
      </c>
      <c r="K474" s="252">
        <v>313090.66</v>
      </c>
      <c r="L474" s="253">
        <v>313090.66</v>
      </c>
    </row>
    <row r="475" spans="1:12" s="248" customFormat="1" ht="94.5">
      <c r="A475" s="250" t="s">
        <v>62</v>
      </c>
      <c r="B475" s="251" t="s">
        <v>63</v>
      </c>
      <c r="C475" s="251" t="s">
        <v>1028</v>
      </c>
      <c r="D475" s="251" t="s">
        <v>125</v>
      </c>
      <c r="E475" s="251" t="s">
        <v>1029</v>
      </c>
      <c r="F475" s="250" t="s">
        <v>552</v>
      </c>
      <c r="G475" s="251" t="s">
        <v>1031</v>
      </c>
      <c r="H475" s="250" t="s">
        <v>1068</v>
      </c>
      <c r="I475" s="251" t="s">
        <v>1069</v>
      </c>
      <c r="J475" s="252">
        <v>61687.06</v>
      </c>
      <c r="K475" s="252">
        <v>50822</v>
      </c>
      <c r="L475" s="253">
        <v>50822</v>
      </c>
    </row>
    <row r="476" spans="1:12" s="248" customFormat="1" ht="47.25">
      <c r="A476" s="250" t="s">
        <v>62</v>
      </c>
      <c r="B476" s="251" t="s">
        <v>63</v>
      </c>
      <c r="C476" s="251" t="s">
        <v>1028</v>
      </c>
      <c r="D476" s="251" t="s">
        <v>125</v>
      </c>
      <c r="E476" s="251" t="s">
        <v>1029</v>
      </c>
      <c r="F476" s="250" t="s">
        <v>552</v>
      </c>
      <c r="G476" s="251" t="s">
        <v>1031</v>
      </c>
      <c r="H476" s="250" t="s">
        <v>1038</v>
      </c>
      <c r="I476" s="251" t="s">
        <v>1039</v>
      </c>
      <c r="J476" s="252">
        <v>2672.8</v>
      </c>
      <c r="K476" s="252">
        <v>2672.8</v>
      </c>
      <c r="L476" s="253">
        <v>2672.8</v>
      </c>
    </row>
    <row r="477" spans="1:12" s="248" customFormat="1" ht="94.5">
      <c r="A477" s="250" t="s">
        <v>62</v>
      </c>
      <c r="B477" s="251" t="s">
        <v>63</v>
      </c>
      <c r="C477" s="251" t="s">
        <v>1028</v>
      </c>
      <c r="D477" s="251" t="s">
        <v>125</v>
      </c>
      <c r="E477" s="251" t="s">
        <v>1029</v>
      </c>
      <c r="F477" s="250" t="s">
        <v>552</v>
      </c>
      <c r="G477" s="251" t="s">
        <v>1031</v>
      </c>
      <c r="H477" s="250" t="s">
        <v>1040</v>
      </c>
      <c r="I477" s="251" t="s">
        <v>1041</v>
      </c>
      <c r="J477" s="252">
        <v>27577.75</v>
      </c>
      <c r="K477" s="252">
        <v>27577.75</v>
      </c>
      <c r="L477" s="253">
        <v>27577.75</v>
      </c>
    </row>
    <row r="478" spans="1:12" s="248" customFormat="1" ht="110.25">
      <c r="A478" s="245" t="s">
        <v>62</v>
      </c>
      <c r="B478" s="249" t="s">
        <v>63</v>
      </c>
      <c r="C478" s="249" t="s">
        <v>1028</v>
      </c>
      <c r="D478" s="249" t="s">
        <v>125</v>
      </c>
      <c r="E478" s="249" t="s">
        <v>1029</v>
      </c>
      <c r="F478" s="245" t="s">
        <v>1045</v>
      </c>
      <c r="G478" s="249" t="s">
        <v>1046</v>
      </c>
      <c r="H478" s="245" t="s">
        <v>126</v>
      </c>
      <c r="I478" s="249" t="s">
        <v>126</v>
      </c>
      <c r="J478" s="246">
        <v>69400</v>
      </c>
      <c r="K478" s="246">
        <v>69400</v>
      </c>
      <c r="L478" s="247">
        <v>69400</v>
      </c>
    </row>
    <row r="479" spans="1:12" s="248" customFormat="1" ht="110.25">
      <c r="A479" s="250" t="s">
        <v>62</v>
      </c>
      <c r="B479" s="251" t="s">
        <v>63</v>
      </c>
      <c r="C479" s="251" t="s">
        <v>1028</v>
      </c>
      <c r="D479" s="251" t="s">
        <v>125</v>
      </c>
      <c r="E479" s="251" t="s">
        <v>1029</v>
      </c>
      <c r="F479" s="250" t="s">
        <v>1045</v>
      </c>
      <c r="G479" s="251" t="s">
        <v>1046</v>
      </c>
      <c r="H479" s="250" t="s">
        <v>1032</v>
      </c>
      <c r="I479" s="251" t="s">
        <v>1033</v>
      </c>
      <c r="J479" s="252">
        <v>69400</v>
      </c>
      <c r="K479" s="252">
        <v>69400</v>
      </c>
      <c r="L479" s="253">
        <v>69400</v>
      </c>
    </row>
    <row r="480" spans="1:12" s="248" customFormat="1" ht="31.5">
      <c r="A480" s="245" t="s">
        <v>62</v>
      </c>
      <c r="B480" s="249" t="s">
        <v>63</v>
      </c>
      <c r="C480" s="249" t="s">
        <v>1445</v>
      </c>
      <c r="D480" s="249" t="s">
        <v>126</v>
      </c>
      <c r="E480" s="249" t="s">
        <v>126</v>
      </c>
      <c r="F480" s="245" t="s">
        <v>126</v>
      </c>
      <c r="G480" s="249" t="s">
        <v>126</v>
      </c>
      <c r="H480" s="245" t="s">
        <v>126</v>
      </c>
      <c r="I480" s="249" t="s">
        <v>126</v>
      </c>
      <c r="J480" s="246">
        <v>486550</v>
      </c>
      <c r="K480" s="246">
        <v>485905.54</v>
      </c>
      <c r="L480" s="247">
        <v>485905.54</v>
      </c>
    </row>
    <row r="481" spans="1:12" s="248" customFormat="1" ht="31.5">
      <c r="A481" s="245" t="s">
        <v>62</v>
      </c>
      <c r="B481" s="249" t="s">
        <v>63</v>
      </c>
      <c r="C481" s="249" t="s">
        <v>1445</v>
      </c>
      <c r="D481" s="249" t="s">
        <v>1028</v>
      </c>
      <c r="E481" s="249" t="s">
        <v>126</v>
      </c>
      <c r="F481" s="245" t="s">
        <v>126</v>
      </c>
      <c r="G481" s="249" t="s">
        <v>126</v>
      </c>
      <c r="H481" s="245" t="s">
        <v>126</v>
      </c>
      <c r="I481" s="249" t="s">
        <v>126</v>
      </c>
      <c r="J481" s="246">
        <v>486550</v>
      </c>
      <c r="K481" s="246">
        <v>485905.54</v>
      </c>
      <c r="L481" s="247">
        <v>485905.54</v>
      </c>
    </row>
    <row r="482" spans="1:12" s="248" customFormat="1" ht="63">
      <c r="A482" s="245" t="s">
        <v>62</v>
      </c>
      <c r="B482" s="249" t="s">
        <v>63</v>
      </c>
      <c r="C482" s="249" t="s">
        <v>1445</v>
      </c>
      <c r="D482" s="249" t="s">
        <v>1028</v>
      </c>
      <c r="E482" s="249" t="s">
        <v>466</v>
      </c>
      <c r="F482" s="245" t="s">
        <v>570</v>
      </c>
      <c r="G482" s="249" t="s">
        <v>474</v>
      </c>
      <c r="H482" s="245" t="s">
        <v>126</v>
      </c>
      <c r="I482" s="249" t="s">
        <v>126</v>
      </c>
      <c r="J482" s="246">
        <v>486550</v>
      </c>
      <c r="K482" s="246">
        <v>485905.54</v>
      </c>
      <c r="L482" s="247">
        <v>485905.54</v>
      </c>
    </row>
    <row r="483" spans="1:12" s="248" customFormat="1" ht="47.25">
      <c r="A483" s="250" t="s">
        <v>62</v>
      </c>
      <c r="B483" s="251" t="s">
        <v>63</v>
      </c>
      <c r="C483" s="251" t="s">
        <v>1445</v>
      </c>
      <c r="D483" s="251" t="s">
        <v>1028</v>
      </c>
      <c r="E483" s="251" t="s">
        <v>466</v>
      </c>
      <c r="F483" s="250" t="s">
        <v>570</v>
      </c>
      <c r="G483" s="251" t="s">
        <v>474</v>
      </c>
      <c r="H483" s="250" t="s">
        <v>131</v>
      </c>
      <c r="I483" s="251" t="s">
        <v>132</v>
      </c>
      <c r="J483" s="252">
        <v>486550</v>
      </c>
      <c r="K483" s="252">
        <v>485905.54</v>
      </c>
      <c r="L483" s="253">
        <v>485905.54</v>
      </c>
    </row>
    <row r="484" spans="1:12" s="248" customFormat="1" ht="31.5">
      <c r="A484" s="245" t="s">
        <v>62</v>
      </c>
      <c r="B484" s="249" t="s">
        <v>63</v>
      </c>
      <c r="C484" s="249" t="s">
        <v>1004</v>
      </c>
      <c r="D484" s="249" t="s">
        <v>126</v>
      </c>
      <c r="E484" s="249" t="s">
        <v>126</v>
      </c>
      <c r="F484" s="245" t="s">
        <v>126</v>
      </c>
      <c r="G484" s="249" t="s">
        <v>126</v>
      </c>
      <c r="H484" s="245" t="s">
        <v>126</v>
      </c>
      <c r="I484" s="249" t="s">
        <v>126</v>
      </c>
      <c r="J484" s="246">
        <v>4361999.5</v>
      </c>
      <c r="K484" s="246">
        <v>4063339.5</v>
      </c>
      <c r="L484" s="247">
        <v>4063339.5</v>
      </c>
    </row>
    <row r="485" spans="1:12" s="248" customFormat="1" ht="31.5">
      <c r="A485" s="245" t="s">
        <v>62</v>
      </c>
      <c r="B485" s="249" t="s">
        <v>63</v>
      </c>
      <c r="C485" s="249" t="s">
        <v>1004</v>
      </c>
      <c r="D485" s="249" t="s">
        <v>125</v>
      </c>
      <c r="E485" s="249" t="s">
        <v>126</v>
      </c>
      <c r="F485" s="245" t="s">
        <v>126</v>
      </c>
      <c r="G485" s="249" t="s">
        <v>126</v>
      </c>
      <c r="H485" s="245" t="s">
        <v>126</v>
      </c>
      <c r="I485" s="249" t="s">
        <v>126</v>
      </c>
      <c r="J485" s="246">
        <v>276250.14</v>
      </c>
      <c r="K485" s="246">
        <v>274050.14</v>
      </c>
      <c r="L485" s="247">
        <v>274050.14</v>
      </c>
    </row>
    <row r="486" spans="1:12" s="248" customFormat="1" ht="78.75">
      <c r="A486" s="245" t="s">
        <v>62</v>
      </c>
      <c r="B486" s="249" t="s">
        <v>63</v>
      </c>
      <c r="C486" s="249" t="s">
        <v>1004</v>
      </c>
      <c r="D486" s="249" t="s">
        <v>125</v>
      </c>
      <c r="E486" s="249" t="s">
        <v>571</v>
      </c>
      <c r="F486" s="245" t="s">
        <v>572</v>
      </c>
      <c r="G486" s="249" t="s">
        <v>573</v>
      </c>
      <c r="H486" s="245" t="s">
        <v>126</v>
      </c>
      <c r="I486" s="249" t="s">
        <v>126</v>
      </c>
      <c r="J486" s="246">
        <v>276250.14</v>
      </c>
      <c r="K486" s="246">
        <v>274050.14</v>
      </c>
      <c r="L486" s="247">
        <v>274050.14</v>
      </c>
    </row>
    <row r="487" spans="1:12" s="248" customFormat="1" ht="78.75">
      <c r="A487" s="250" t="s">
        <v>62</v>
      </c>
      <c r="B487" s="251" t="s">
        <v>63</v>
      </c>
      <c r="C487" s="251" t="s">
        <v>1004</v>
      </c>
      <c r="D487" s="251" t="s">
        <v>125</v>
      </c>
      <c r="E487" s="251" t="s">
        <v>571</v>
      </c>
      <c r="F487" s="250" t="s">
        <v>572</v>
      </c>
      <c r="G487" s="251" t="s">
        <v>573</v>
      </c>
      <c r="H487" s="250" t="s">
        <v>1008</v>
      </c>
      <c r="I487" s="251" t="s">
        <v>1009</v>
      </c>
      <c r="J487" s="252">
        <v>276250.14</v>
      </c>
      <c r="K487" s="252">
        <v>274050.14</v>
      </c>
      <c r="L487" s="253">
        <v>274050.14</v>
      </c>
    </row>
    <row r="488" spans="1:12" s="248" customFormat="1" ht="31.5">
      <c r="A488" s="245" t="s">
        <v>62</v>
      </c>
      <c r="B488" s="249" t="s">
        <v>63</v>
      </c>
      <c r="C488" s="249" t="s">
        <v>1004</v>
      </c>
      <c r="D488" s="249" t="s">
        <v>145</v>
      </c>
      <c r="E488" s="249" t="s">
        <v>126</v>
      </c>
      <c r="F488" s="245" t="s">
        <v>126</v>
      </c>
      <c r="G488" s="249" t="s">
        <v>126</v>
      </c>
      <c r="H488" s="245" t="s">
        <v>126</v>
      </c>
      <c r="I488" s="249" t="s">
        <v>126</v>
      </c>
      <c r="J488" s="246">
        <v>4085749.36</v>
      </c>
      <c r="K488" s="246">
        <v>3789289.36</v>
      </c>
      <c r="L488" s="247">
        <v>3789289.36</v>
      </c>
    </row>
    <row r="489" spans="1:12" s="248" customFormat="1" ht="31.5">
      <c r="A489" s="245" t="s">
        <v>62</v>
      </c>
      <c r="B489" s="249" t="s">
        <v>63</v>
      </c>
      <c r="C489" s="249" t="s">
        <v>1004</v>
      </c>
      <c r="D489" s="249" t="s">
        <v>145</v>
      </c>
      <c r="E489" s="249" t="s">
        <v>1005</v>
      </c>
      <c r="F489" s="245" t="s">
        <v>574</v>
      </c>
      <c r="G489" s="249" t="s">
        <v>575</v>
      </c>
      <c r="H489" s="245" t="s">
        <v>126</v>
      </c>
      <c r="I489" s="249" t="s">
        <v>126</v>
      </c>
      <c r="J489" s="246">
        <v>699840</v>
      </c>
      <c r="K489" s="246">
        <v>699840</v>
      </c>
      <c r="L489" s="247">
        <v>699840</v>
      </c>
    </row>
    <row r="490" spans="1:12" s="248" customFormat="1" ht="31.5">
      <c r="A490" s="250" t="s">
        <v>62</v>
      </c>
      <c r="B490" s="251" t="s">
        <v>63</v>
      </c>
      <c r="C490" s="251" t="s">
        <v>1004</v>
      </c>
      <c r="D490" s="251" t="s">
        <v>145</v>
      </c>
      <c r="E490" s="251" t="s">
        <v>1005</v>
      </c>
      <c r="F490" s="250" t="s">
        <v>574</v>
      </c>
      <c r="G490" s="251" t="s">
        <v>575</v>
      </c>
      <c r="H490" s="250" t="s">
        <v>576</v>
      </c>
      <c r="I490" s="251" t="s">
        <v>577</v>
      </c>
      <c r="J490" s="252">
        <v>699840</v>
      </c>
      <c r="K490" s="252">
        <v>699840</v>
      </c>
      <c r="L490" s="253">
        <v>699840</v>
      </c>
    </row>
    <row r="491" spans="1:12" s="248" customFormat="1" ht="31.5">
      <c r="A491" s="245" t="s">
        <v>62</v>
      </c>
      <c r="B491" s="249" t="s">
        <v>63</v>
      </c>
      <c r="C491" s="249" t="s">
        <v>1004</v>
      </c>
      <c r="D491" s="249" t="s">
        <v>145</v>
      </c>
      <c r="E491" s="249" t="s">
        <v>1005</v>
      </c>
      <c r="F491" s="245" t="s">
        <v>578</v>
      </c>
      <c r="G491" s="249" t="s">
        <v>579</v>
      </c>
      <c r="H491" s="245" t="s">
        <v>126</v>
      </c>
      <c r="I491" s="249" t="s">
        <v>126</v>
      </c>
      <c r="J491" s="246">
        <v>22789.36</v>
      </c>
      <c r="K491" s="246">
        <v>22789.36</v>
      </c>
      <c r="L491" s="247">
        <v>22789.36</v>
      </c>
    </row>
    <row r="492" spans="1:12" s="248" customFormat="1" ht="31.5">
      <c r="A492" s="250" t="s">
        <v>62</v>
      </c>
      <c r="B492" s="251" t="s">
        <v>63</v>
      </c>
      <c r="C492" s="251" t="s">
        <v>1004</v>
      </c>
      <c r="D492" s="251" t="s">
        <v>145</v>
      </c>
      <c r="E492" s="251" t="s">
        <v>1005</v>
      </c>
      <c r="F492" s="250" t="s">
        <v>578</v>
      </c>
      <c r="G492" s="251" t="s">
        <v>579</v>
      </c>
      <c r="H492" s="250" t="s">
        <v>1008</v>
      </c>
      <c r="I492" s="251" t="s">
        <v>1009</v>
      </c>
      <c r="J492" s="252">
        <v>22789.36</v>
      </c>
      <c r="K492" s="252">
        <v>22789.36</v>
      </c>
      <c r="L492" s="253">
        <v>22789.36</v>
      </c>
    </row>
    <row r="493" spans="1:12" s="248" customFormat="1" ht="31.5">
      <c r="A493" s="245" t="s">
        <v>62</v>
      </c>
      <c r="B493" s="249" t="s">
        <v>63</v>
      </c>
      <c r="C493" s="249" t="s">
        <v>1004</v>
      </c>
      <c r="D493" s="249" t="s">
        <v>145</v>
      </c>
      <c r="E493" s="249" t="s">
        <v>1005</v>
      </c>
      <c r="F493" s="245" t="s">
        <v>580</v>
      </c>
      <c r="G493" s="249" t="s">
        <v>581</v>
      </c>
      <c r="H493" s="245" t="s">
        <v>126</v>
      </c>
      <c r="I493" s="249" t="s">
        <v>126</v>
      </c>
      <c r="J493" s="246">
        <v>2779920</v>
      </c>
      <c r="K493" s="246">
        <v>2779920</v>
      </c>
      <c r="L493" s="247">
        <v>2779920</v>
      </c>
    </row>
    <row r="494" spans="1:12" s="248" customFormat="1" ht="31.5">
      <c r="A494" s="250" t="s">
        <v>62</v>
      </c>
      <c r="B494" s="251" t="s">
        <v>63</v>
      </c>
      <c r="C494" s="251" t="s">
        <v>1004</v>
      </c>
      <c r="D494" s="251" t="s">
        <v>145</v>
      </c>
      <c r="E494" s="251" t="s">
        <v>1005</v>
      </c>
      <c r="F494" s="250" t="s">
        <v>580</v>
      </c>
      <c r="G494" s="251" t="s">
        <v>581</v>
      </c>
      <c r="H494" s="250" t="s">
        <v>1008</v>
      </c>
      <c r="I494" s="251" t="s">
        <v>1009</v>
      </c>
      <c r="J494" s="252">
        <v>2779920</v>
      </c>
      <c r="K494" s="252">
        <v>2779920</v>
      </c>
      <c r="L494" s="253">
        <v>2779920</v>
      </c>
    </row>
    <row r="495" spans="1:12" s="248" customFormat="1" ht="126">
      <c r="A495" s="245" t="s">
        <v>62</v>
      </c>
      <c r="B495" s="249" t="s">
        <v>63</v>
      </c>
      <c r="C495" s="249" t="s">
        <v>1004</v>
      </c>
      <c r="D495" s="249" t="s">
        <v>145</v>
      </c>
      <c r="E495" s="249" t="s">
        <v>1005</v>
      </c>
      <c r="F495" s="245" t="s">
        <v>582</v>
      </c>
      <c r="G495" s="249" t="s">
        <v>583</v>
      </c>
      <c r="H495" s="245" t="s">
        <v>126</v>
      </c>
      <c r="I495" s="249" t="s">
        <v>126</v>
      </c>
      <c r="J495" s="246">
        <v>583200</v>
      </c>
      <c r="K495" s="246">
        <v>286740</v>
      </c>
      <c r="L495" s="247">
        <v>286740</v>
      </c>
    </row>
    <row r="496" spans="1:12" s="248" customFormat="1" ht="126">
      <c r="A496" s="250" t="s">
        <v>62</v>
      </c>
      <c r="B496" s="251" t="s">
        <v>63</v>
      </c>
      <c r="C496" s="251" t="s">
        <v>1004</v>
      </c>
      <c r="D496" s="251" t="s">
        <v>145</v>
      </c>
      <c r="E496" s="251" t="s">
        <v>1005</v>
      </c>
      <c r="F496" s="250" t="s">
        <v>582</v>
      </c>
      <c r="G496" s="251" t="s">
        <v>583</v>
      </c>
      <c r="H496" s="250" t="s">
        <v>1008</v>
      </c>
      <c r="I496" s="251" t="s">
        <v>1009</v>
      </c>
      <c r="J496" s="252">
        <v>583200</v>
      </c>
      <c r="K496" s="252">
        <v>286740</v>
      </c>
      <c r="L496" s="253">
        <v>286740</v>
      </c>
    </row>
    <row r="497" spans="1:12" s="248" customFormat="1" ht="25.5" customHeight="1">
      <c r="A497" s="245" t="s">
        <v>584</v>
      </c>
      <c r="B497" s="506" t="s">
        <v>585</v>
      </c>
      <c r="C497" s="506"/>
      <c r="D497" s="506"/>
      <c r="E497" s="506"/>
      <c r="F497" s="506"/>
      <c r="G497" s="506"/>
      <c r="H497" s="506"/>
      <c r="I497" s="506"/>
      <c r="J497" s="246">
        <v>1000000</v>
      </c>
      <c r="K497" s="246">
        <v>1000000</v>
      </c>
      <c r="L497" s="247">
        <v>1000000</v>
      </c>
    </row>
    <row r="498" spans="1:12" s="248" customFormat="1" ht="47.25">
      <c r="A498" s="245" t="s">
        <v>584</v>
      </c>
      <c r="B498" s="249" t="s">
        <v>585</v>
      </c>
      <c r="C498" s="249" t="s">
        <v>125</v>
      </c>
      <c r="D498" s="249" t="s">
        <v>126</v>
      </c>
      <c r="E498" s="249" t="s">
        <v>126</v>
      </c>
      <c r="F498" s="245" t="s">
        <v>126</v>
      </c>
      <c r="G498" s="249" t="s">
        <v>126</v>
      </c>
      <c r="H498" s="245" t="s">
        <v>126</v>
      </c>
      <c r="I498" s="249" t="s">
        <v>126</v>
      </c>
      <c r="J498" s="246">
        <v>1000000</v>
      </c>
      <c r="K498" s="246">
        <v>1000000</v>
      </c>
      <c r="L498" s="247">
        <v>1000000</v>
      </c>
    </row>
    <row r="499" spans="1:12" s="248" customFormat="1" ht="47.25">
      <c r="A499" s="245" t="s">
        <v>584</v>
      </c>
      <c r="B499" s="249" t="s">
        <v>585</v>
      </c>
      <c r="C499" s="249" t="s">
        <v>125</v>
      </c>
      <c r="D499" s="249" t="s">
        <v>1064</v>
      </c>
      <c r="E499" s="249" t="s">
        <v>126</v>
      </c>
      <c r="F499" s="245" t="s">
        <v>126</v>
      </c>
      <c r="G499" s="249" t="s">
        <v>126</v>
      </c>
      <c r="H499" s="245" t="s">
        <v>126</v>
      </c>
      <c r="I499" s="249" t="s">
        <v>126</v>
      </c>
      <c r="J499" s="246">
        <v>1000000</v>
      </c>
      <c r="K499" s="246">
        <v>1000000</v>
      </c>
      <c r="L499" s="247">
        <v>1000000</v>
      </c>
    </row>
    <row r="500" spans="1:12" s="248" customFormat="1" ht="63">
      <c r="A500" s="245" t="s">
        <v>584</v>
      </c>
      <c r="B500" s="249" t="s">
        <v>585</v>
      </c>
      <c r="C500" s="249" t="s">
        <v>125</v>
      </c>
      <c r="D500" s="249" t="s">
        <v>1064</v>
      </c>
      <c r="E500" s="249" t="s">
        <v>586</v>
      </c>
      <c r="F500" s="245" t="s">
        <v>587</v>
      </c>
      <c r="G500" s="249" t="s">
        <v>588</v>
      </c>
      <c r="H500" s="245" t="s">
        <v>126</v>
      </c>
      <c r="I500" s="249" t="s">
        <v>126</v>
      </c>
      <c r="J500" s="246">
        <v>1000000</v>
      </c>
      <c r="K500" s="246">
        <v>1000000</v>
      </c>
      <c r="L500" s="247">
        <v>1000000</v>
      </c>
    </row>
    <row r="501" spans="1:12" s="248" customFormat="1" ht="47.25">
      <c r="A501" s="250" t="s">
        <v>584</v>
      </c>
      <c r="B501" s="251" t="s">
        <v>585</v>
      </c>
      <c r="C501" s="251" t="s">
        <v>125</v>
      </c>
      <c r="D501" s="251" t="s">
        <v>1064</v>
      </c>
      <c r="E501" s="251" t="s">
        <v>586</v>
      </c>
      <c r="F501" s="250" t="s">
        <v>587</v>
      </c>
      <c r="G501" s="251" t="s">
        <v>588</v>
      </c>
      <c r="H501" s="250" t="s">
        <v>131</v>
      </c>
      <c r="I501" s="251" t="s">
        <v>132</v>
      </c>
      <c r="J501" s="252">
        <v>1000000</v>
      </c>
      <c r="K501" s="252">
        <v>1000000</v>
      </c>
      <c r="L501" s="253">
        <v>1000000</v>
      </c>
    </row>
    <row r="502" spans="1:12" s="248" customFormat="1" ht="32.25" customHeight="1">
      <c r="A502" s="256" t="s">
        <v>126</v>
      </c>
      <c r="B502" s="257"/>
      <c r="C502" s="257"/>
      <c r="D502" s="257"/>
      <c r="E502" s="257"/>
      <c r="F502" s="256"/>
      <c r="G502" s="257"/>
      <c r="H502" s="256"/>
      <c r="I502" s="257"/>
      <c r="J502" s="258">
        <v>452713233.56</v>
      </c>
      <c r="K502" s="258">
        <v>428815073.88</v>
      </c>
      <c r="L502" s="259">
        <v>428815073.88</v>
      </c>
    </row>
    <row r="503" spans="5:10" ht="42.75" customHeight="1">
      <c r="E503" s="299" t="s">
        <v>221</v>
      </c>
      <c r="F503" s="299"/>
      <c r="G503" s="299"/>
      <c r="H503" s="299"/>
      <c r="I503" s="299"/>
      <c r="J503" s="299"/>
    </row>
    <row r="504" ht="42.75" customHeight="1"/>
  </sheetData>
  <mergeCells count="16">
    <mergeCell ref="B246:I246"/>
    <mergeCell ref="B497:I497"/>
    <mergeCell ref="B296:I296"/>
    <mergeCell ref="B325:I325"/>
    <mergeCell ref="B408:I408"/>
    <mergeCell ref="A6:K6"/>
    <mergeCell ref="B79:I79"/>
    <mergeCell ref="B109:I109"/>
    <mergeCell ref="B120:I120"/>
    <mergeCell ref="B11:I11"/>
    <mergeCell ref="B50:I50"/>
    <mergeCell ref="B63:I63"/>
    <mergeCell ref="H3:J3"/>
    <mergeCell ref="G2:J2"/>
    <mergeCell ref="I1:J1"/>
    <mergeCell ref="A5:K5"/>
  </mergeCells>
  <printOptions horizontalCentered="1"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14"/>
  <sheetViews>
    <sheetView workbookViewId="0" topLeftCell="A1">
      <selection activeCell="D14" sqref="D14"/>
    </sheetView>
  </sheetViews>
  <sheetFormatPr defaultColWidth="9.00390625" defaultRowHeight="12.75"/>
  <cols>
    <col min="1" max="1" width="38.625" style="70" customWidth="1"/>
    <col min="2" max="2" width="12.625" style="70" customWidth="1"/>
    <col min="3" max="3" width="13.75390625" style="70" hidden="1" customWidth="1"/>
    <col min="4" max="4" width="15.125" style="70" customWidth="1"/>
    <col min="5" max="8" width="9.125" style="70" customWidth="1"/>
  </cols>
  <sheetData>
    <row r="1" spans="1:4" ht="15.75">
      <c r="A1" s="170"/>
      <c r="B1" s="530" t="s">
        <v>77</v>
      </c>
      <c r="C1" s="530"/>
      <c r="D1" s="530"/>
    </row>
    <row r="2" spans="1:4" ht="15.75">
      <c r="A2" s="213"/>
      <c r="B2" s="508"/>
      <c r="C2" s="508"/>
      <c r="D2" s="508"/>
    </row>
    <row r="3" spans="1:5" ht="15.75">
      <c r="A3" s="510" t="s">
        <v>969</v>
      </c>
      <c r="B3" s="510"/>
      <c r="C3" s="510"/>
      <c r="D3" s="510"/>
      <c r="E3" s="214"/>
    </row>
    <row r="4" spans="1:4" ht="15.75" hidden="1">
      <c r="A4" s="38"/>
      <c r="B4" s="509"/>
      <c r="C4" s="509"/>
      <c r="D4" s="509"/>
    </row>
    <row r="5" spans="1:4" ht="15.75" hidden="1">
      <c r="A5" s="38"/>
      <c r="B5" s="215"/>
      <c r="C5" s="215"/>
      <c r="D5" s="215"/>
    </row>
    <row r="6" spans="1:4" ht="15.75">
      <c r="A6" s="38"/>
      <c r="B6" s="215"/>
      <c r="C6" s="215"/>
      <c r="D6" s="215"/>
    </row>
    <row r="7" spans="1:4" ht="15.75">
      <c r="A7" s="507" t="s">
        <v>1104</v>
      </c>
      <c r="B7" s="507"/>
      <c r="C7" s="507"/>
      <c r="D7" s="507"/>
    </row>
    <row r="9" spans="1:4" ht="31.5">
      <c r="A9" s="216" t="s">
        <v>1113</v>
      </c>
      <c r="B9" s="217" t="s">
        <v>1103</v>
      </c>
      <c r="C9" s="217" t="s">
        <v>1114</v>
      </c>
      <c r="D9" s="217" t="s">
        <v>530</v>
      </c>
    </row>
    <row r="10" spans="1:4" ht="47.25" customHeight="1">
      <c r="A10" s="218" t="s">
        <v>1412</v>
      </c>
      <c r="B10" s="219">
        <f>SUM(B12:B14)</f>
        <v>84555.68</v>
      </c>
      <c r="C10" s="219">
        <f>SUM(C12:C14)</f>
        <v>136467</v>
      </c>
      <c r="D10" s="219">
        <f>SUM(D12:D14)</f>
        <v>82296.84</v>
      </c>
    </row>
    <row r="11" spans="1:4" ht="15.75">
      <c r="A11" s="153" t="s">
        <v>1115</v>
      </c>
      <c r="B11" s="220"/>
      <c r="C11" s="220"/>
      <c r="D11" s="220"/>
    </row>
    <row r="12" spans="1:4" ht="15.75">
      <c r="A12" s="153" t="s">
        <v>1116</v>
      </c>
      <c r="B12" s="220">
        <v>30767.09</v>
      </c>
      <c r="C12" s="153">
        <v>46795</v>
      </c>
      <c r="D12" s="153">
        <v>30767.09</v>
      </c>
    </row>
    <row r="13" spans="1:4" ht="15.75">
      <c r="A13" s="153" t="s">
        <v>1117</v>
      </c>
      <c r="B13" s="220">
        <v>9937.62</v>
      </c>
      <c r="C13" s="153">
        <v>28375</v>
      </c>
      <c r="D13" s="153">
        <v>9937.62</v>
      </c>
    </row>
    <row r="14" spans="1:4" ht="15.75">
      <c r="A14" s="153" t="s">
        <v>1118</v>
      </c>
      <c r="B14" s="220">
        <v>43850.97</v>
      </c>
      <c r="C14" s="153">
        <v>61297</v>
      </c>
      <c r="D14" s="153">
        <v>41592.13</v>
      </c>
    </row>
  </sheetData>
  <mergeCells count="5">
    <mergeCell ref="A7:D7"/>
    <mergeCell ref="B1:D1"/>
    <mergeCell ref="B2:D2"/>
    <mergeCell ref="B4:D4"/>
    <mergeCell ref="A3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workbookViewId="0" topLeftCell="A1">
      <pane ySplit="8" topLeftCell="BM9" activePane="bottomLeft" state="frozen"/>
      <selection pane="topLeft" activeCell="C21" sqref="C21"/>
      <selection pane="bottomLeft" activeCell="C13" sqref="C13"/>
    </sheetView>
  </sheetViews>
  <sheetFormatPr defaultColWidth="9.00390625" defaultRowHeight="12.75"/>
  <cols>
    <col min="1" max="1" width="77.25390625" style="34" customWidth="1"/>
    <col min="2" max="2" width="12.875" style="34" customWidth="1"/>
    <col min="3" max="3" width="17.00390625" style="35" customWidth="1"/>
    <col min="4" max="4" width="15.875" style="37" hidden="1" customWidth="1"/>
    <col min="5" max="5" width="15.625" style="37" customWidth="1"/>
    <col min="6" max="6" width="13.125" style="37" customWidth="1"/>
    <col min="7" max="16384" width="9.125" style="37" customWidth="1"/>
  </cols>
  <sheetData>
    <row r="1" spans="4:5" ht="15.75">
      <c r="D1" s="34"/>
      <c r="E1" s="36" t="s">
        <v>78</v>
      </c>
    </row>
    <row r="2" spans="1:5" ht="18.75">
      <c r="A2" s="512" t="s">
        <v>969</v>
      </c>
      <c r="B2" s="512"/>
      <c r="C2" s="512"/>
      <c r="D2" s="512"/>
      <c r="E2" s="512"/>
    </row>
    <row r="3" spans="1:5" ht="15">
      <c r="A3" s="510"/>
      <c r="B3" s="510"/>
      <c r="C3" s="510"/>
      <c r="D3" s="510"/>
      <c r="E3" s="510"/>
    </row>
    <row r="4" spans="3:5" ht="15">
      <c r="C4" s="39"/>
      <c r="D4" s="40"/>
      <c r="E4" s="5"/>
    </row>
    <row r="5" spans="1:5" ht="42" customHeight="1">
      <c r="A5" s="511" t="s">
        <v>1335</v>
      </c>
      <c r="B5" s="511"/>
      <c r="C5" s="511"/>
      <c r="D5" s="511"/>
      <c r="E5" s="511"/>
    </row>
    <row r="6" spans="1:5" ht="15">
      <c r="A6" s="39"/>
      <c r="B6" s="39"/>
      <c r="C6" s="41"/>
      <c r="E6" s="42" t="s">
        <v>892</v>
      </c>
    </row>
    <row r="7" spans="1:6" ht="30" customHeight="1">
      <c r="A7" s="43" t="s">
        <v>893</v>
      </c>
      <c r="B7" s="43" t="s">
        <v>894</v>
      </c>
      <c r="C7" s="44" t="s">
        <v>1332</v>
      </c>
      <c r="D7" s="44" t="s">
        <v>895</v>
      </c>
      <c r="E7" s="44" t="s">
        <v>1333</v>
      </c>
      <c r="F7" s="224" t="s">
        <v>1334</v>
      </c>
    </row>
    <row r="8" spans="1:6" ht="15.75">
      <c r="A8" s="45" t="s">
        <v>896</v>
      </c>
      <c r="B8" s="45" t="s">
        <v>885</v>
      </c>
      <c r="C8" s="45" t="s">
        <v>888</v>
      </c>
      <c r="D8" s="45" t="s">
        <v>897</v>
      </c>
      <c r="E8" s="45" t="s">
        <v>897</v>
      </c>
      <c r="F8" s="223">
        <v>5</v>
      </c>
    </row>
    <row r="9" spans="1:6" s="48" customFormat="1" ht="15.75">
      <c r="A9" s="46" t="s">
        <v>899</v>
      </c>
      <c r="B9" s="46"/>
      <c r="C9" s="47">
        <f>SUM(C10:C16)</f>
        <v>987836.34</v>
      </c>
      <c r="D9" s="47">
        <f>SUM(D10:D16)</f>
        <v>590856</v>
      </c>
      <c r="E9" s="47">
        <f>SUM(E10:E16)</f>
        <v>688926.04</v>
      </c>
      <c r="F9" s="225">
        <f aca="true" t="shared" si="0" ref="F9:F26">E9/C9%</f>
        <v>69.74090870153654</v>
      </c>
    </row>
    <row r="10" spans="1:6" s="52" customFormat="1" ht="53.25" customHeight="1">
      <c r="A10" s="49" t="s">
        <v>105</v>
      </c>
      <c r="B10" s="50">
        <v>9222400</v>
      </c>
      <c r="C10" s="51">
        <v>104100</v>
      </c>
      <c r="D10" s="51"/>
      <c r="E10" s="51">
        <v>104100</v>
      </c>
      <c r="F10" s="222">
        <f t="shared" si="0"/>
        <v>100</v>
      </c>
    </row>
    <row r="11" spans="1:6" s="52" customFormat="1" ht="40.5" customHeight="1">
      <c r="A11" s="49" t="s">
        <v>900</v>
      </c>
      <c r="B11" s="50">
        <v>9220400</v>
      </c>
      <c r="C11" s="51">
        <v>117095</v>
      </c>
      <c r="D11" s="51"/>
      <c r="E11" s="51">
        <v>116085</v>
      </c>
      <c r="F11" s="225">
        <f t="shared" si="0"/>
        <v>99.13745249583671</v>
      </c>
    </row>
    <row r="12" spans="1:6" s="52" customFormat="1" ht="39" customHeight="1">
      <c r="A12" s="49" t="s">
        <v>901</v>
      </c>
      <c r="B12" s="50">
        <v>9221000</v>
      </c>
      <c r="C12" s="51">
        <v>56190</v>
      </c>
      <c r="D12" s="51"/>
      <c r="E12" s="51">
        <v>56190</v>
      </c>
      <c r="F12" s="222">
        <f t="shared" si="0"/>
        <v>100</v>
      </c>
    </row>
    <row r="13" spans="1:6" s="52" customFormat="1" ht="78" customHeight="1">
      <c r="A13" s="53" t="s">
        <v>106</v>
      </c>
      <c r="B13" s="50">
        <v>9223000</v>
      </c>
      <c r="C13" s="51">
        <v>71439.3</v>
      </c>
      <c r="D13" s="51"/>
      <c r="E13" s="51">
        <v>70000</v>
      </c>
      <c r="F13" s="225">
        <f t="shared" si="0"/>
        <v>97.98528261055189</v>
      </c>
    </row>
    <row r="14" spans="1:6" s="52" customFormat="1" ht="39.75" customHeight="1">
      <c r="A14" s="54" t="s">
        <v>902</v>
      </c>
      <c r="B14" s="50">
        <v>9223300</v>
      </c>
      <c r="C14" s="51">
        <v>812.04</v>
      </c>
      <c r="D14" s="51"/>
      <c r="E14" s="51">
        <v>812.04</v>
      </c>
      <c r="F14" s="222">
        <f t="shared" si="0"/>
        <v>100</v>
      </c>
    </row>
    <row r="15" spans="1:6" s="52" customFormat="1" ht="52.5" customHeight="1">
      <c r="A15" s="49" t="s">
        <v>107</v>
      </c>
      <c r="B15" s="55" t="s">
        <v>903</v>
      </c>
      <c r="C15" s="51">
        <v>583200</v>
      </c>
      <c r="D15" s="56">
        <v>590856</v>
      </c>
      <c r="E15" s="56">
        <v>286740</v>
      </c>
      <c r="F15" s="225">
        <f t="shared" si="0"/>
        <v>49.166666666666664</v>
      </c>
    </row>
    <row r="16" spans="1:6" s="52" customFormat="1" ht="52.5" customHeight="1">
      <c r="A16" s="49" t="s">
        <v>108</v>
      </c>
      <c r="B16" s="55" t="s">
        <v>904</v>
      </c>
      <c r="C16" s="51">
        <v>55000</v>
      </c>
      <c r="D16" s="56"/>
      <c r="E16" s="56">
        <v>54999</v>
      </c>
      <c r="F16" s="226">
        <f t="shared" si="0"/>
        <v>99.99818181818182</v>
      </c>
    </row>
    <row r="17" spans="1:6" s="48" customFormat="1" ht="12.75">
      <c r="A17" s="46" t="s">
        <v>905</v>
      </c>
      <c r="B17" s="46"/>
      <c r="C17" s="57">
        <f>SUM(C18:C27)</f>
        <v>1297351.94</v>
      </c>
      <c r="D17" s="57">
        <f>SUM(D18:D27)</f>
        <v>950746.5</v>
      </c>
      <c r="E17" s="57">
        <f>SUM(E18:E27)</f>
        <v>1258736.88</v>
      </c>
      <c r="F17" s="225">
        <f t="shared" si="0"/>
        <v>97.02354782773901</v>
      </c>
    </row>
    <row r="18" spans="1:6" s="48" customFormat="1" ht="25.5">
      <c r="A18" s="49" t="s">
        <v>90</v>
      </c>
      <c r="B18" s="58" t="s">
        <v>91</v>
      </c>
      <c r="C18" s="51">
        <v>200000</v>
      </c>
      <c r="D18" s="56"/>
      <c r="E18" s="56">
        <v>200000</v>
      </c>
      <c r="F18" s="222">
        <f t="shared" si="0"/>
        <v>100</v>
      </c>
    </row>
    <row r="19" spans="1:6" s="59" customFormat="1" ht="15" customHeight="1">
      <c r="A19" s="49" t="s">
        <v>92</v>
      </c>
      <c r="B19" s="50">
        <v>7950410</v>
      </c>
      <c r="C19" s="51">
        <v>160744</v>
      </c>
      <c r="D19" s="51"/>
      <c r="E19" s="51">
        <v>160743.58</v>
      </c>
      <c r="F19" s="226">
        <f t="shared" si="0"/>
        <v>99.99973871497535</v>
      </c>
    </row>
    <row r="20" spans="1:6" s="52" customFormat="1" ht="17.25" customHeight="1">
      <c r="A20" s="49" t="s">
        <v>93</v>
      </c>
      <c r="B20" s="50">
        <v>7950210</v>
      </c>
      <c r="C20" s="51">
        <v>119450</v>
      </c>
      <c r="D20" s="51">
        <v>156300</v>
      </c>
      <c r="E20" s="51">
        <v>119450</v>
      </c>
      <c r="F20" s="222">
        <f t="shared" si="0"/>
        <v>100</v>
      </c>
    </row>
    <row r="21" spans="1:6" s="52" customFormat="1" ht="28.5" customHeight="1">
      <c r="A21" s="49" t="s">
        <v>94</v>
      </c>
      <c r="B21" s="50">
        <v>7950220</v>
      </c>
      <c r="C21" s="51">
        <v>195846.5</v>
      </c>
      <c r="D21" s="51">
        <v>328546.5</v>
      </c>
      <c r="E21" s="51">
        <v>195846.5</v>
      </c>
      <c r="F21" s="222">
        <f t="shared" si="0"/>
        <v>100</v>
      </c>
    </row>
    <row r="22" spans="1:6" s="52" customFormat="1" ht="31.5" customHeight="1">
      <c r="A22" s="49" t="s">
        <v>95</v>
      </c>
      <c r="B22" s="50">
        <v>7950510</v>
      </c>
      <c r="C22" s="51">
        <v>128050</v>
      </c>
      <c r="D22" s="51"/>
      <c r="E22" s="51">
        <v>128050</v>
      </c>
      <c r="F22" s="222">
        <f t="shared" si="0"/>
        <v>100</v>
      </c>
    </row>
    <row r="23" spans="1:6" s="52" customFormat="1" ht="30" customHeight="1">
      <c r="A23" s="49" t="s">
        <v>96</v>
      </c>
      <c r="B23" s="58" t="s">
        <v>97</v>
      </c>
      <c r="C23" s="51">
        <v>221666.44</v>
      </c>
      <c r="D23" s="51">
        <v>192500</v>
      </c>
      <c r="E23" s="51">
        <v>220516.8</v>
      </c>
      <c r="F23" s="225">
        <f t="shared" si="0"/>
        <v>99.48136488320017</v>
      </c>
    </row>
    <row r="24" spans="1:6" s="52" customFormat="1" ht="30" customHeight="1">
      <c r="A24" s="49" t="s">
        <v>98</v>
      </c>
      <c r="B24" s="58" t="s">
        <v>99</v>
      </c>
      <c r="C24" s="51">
        <v>109000</v>
      </c>
      <c r="D24" s="51">
        <v>109000</v>
      </c>
      <c r="E24" s="51">
        <v>106000</v>
      </c>
      <c r="F24" s="225">
        <f t="shared" si="0"/>
        <v>97.24770642201835</v>
      </c>
    </row>
    <row r="25" spans="1:6" s="52" customFormat="1" ht="30.75" customHeight="1">
      <c r="A25" s="49" t="s">
        <v>100</v>
      </c>
      <c r="B25" s="58" t="s">
        <v>101</v>
      </c>
      <c r="C25" s="51">
        <v>129095</v>
      </c>
      <c r="D25" s="51">
        <v>130900</v>
      </c>
      <c r="E25" s="51">
        <v>128130</v>
      </c>
      <c r="F25" s="225">
        <f t="shared" si="0"/>
        <v>99.25248847747783</v>
      </c>
    </row>
    <row r="26" spans="1:6" s="52" customFormat="1" ht="30.75" customHeight="1">
      <c r="A26" s="49" t="s">
        <v>102</v>
      </c>
      <c r="B26" s="58" t="s">
        <v>103</v>
      </c>
      <c r="C26" s="51">
        <v>33500</v>
      </c>
      <c r="D26" s="51">
        <v>33500</v>
      </c>
      <c r="E26" s="51">
        <v>0</v>
      </c>
      <c r="F26" s="222">
        <f t="shared" si="0"/>
        <v>0</v>
      </c>
    </row>
    <row r="27" spans="1:6" s="52" customFormat="1" ht="15.75" customHeight="1">
      <c r="A27" s="49"/>
      <c r="B27" s="49"/>
      <c r="C27" s="51"/>
      <c r="D27" s="51"/>
      <c r="E27" s="51"/>
      <c r="F27" s="222"/>
    </row>
    <row r="28" spans="1:6" s="52" customFormat="1" ht="16.5" customHeight="1">
      <c r="A28" s="60" t="s">
        <v>104</v>
      </c>
      <c r="B28" s="60"/>
      <c r="C28" s="61">
        <f>C9+C17</f>
        <v>2285188.28</v>
      </c>
      <c r="D28" s="61">
        <f>D9+D17</f>
        <v>1541602.5</v>
      </c>
      <c r="E28" s="61">
        <f>E9+E17</f>
        <v>1947662.92</v>
      </c>
      <c r="F28" s="225">
        <f>E28/C28%</f>
        <v>85.22986648609978</v>
      </c>
    </row>
    <row r="29" spans="3:5" s="62" customFormat="1" ht="17.25" customHeight="1">
      <c r="C29" s="63"/>
      <c r="D29" s="63"/>
      <c r="E29" s="63"/>
    </row>
    <row r="30" s="62" customFormat="1" ht="17.25" customHeight="1"/>
    <row r="31" spans="1:3" ht="17.25" customHeight="1">
      <c r="A31" s="37"/>
      <c r="B31" s="37"/>
      <c r="C31" s="64"/>
    </row>
    <row r="32" spans="1:3" ht="17.25" customHeight="1">
      <c r="A32" s="37"/>
      <c r="B32" s="37"/>
      <c r="C32" s="64"/>
    </row>
    <row r="33" spans="1:3" ht="17.25" customHeight="1">
      <c r="A33" s="37"/>
      <c r="B33" s="37"/>
      <c r="C33" s="64"/>
    </row>
    <row r="34" spans="1:3" ht="17.25" customHeight="1">
      <c r="A34" s="37"/>
      <c r="B34" s="37"/>
      <c r="C34" s="64"/>
    </row>
    <row r="35" spans="1:3" ht="17.25" customHeight="1">
      <c r="A35" s="37"/>
      <c r="B35" s="37"/>
      <c r="C35" s="64"/>
    </row>
    <row r="36" spans="1:3" ht="17.25" customHeight="1">
      <c r="A36" s="37"/>
      <c r="B36" s="37"/>
      <c r="C36" s="64"/>
    </row>
    <row r="37" spans="1:3" ht="17.25" customHeight="1">
      <c r="A37" s="37"/>
      <c r="B37" s="37"/>
      <c r="C37" s="64"/>
    </row>
    <row r="38" spans="1:3" ht="17.25" customHeight="1">
      <c r="A38" s="37"/>
      <c r="B38" s="37"/>
      <c r="C38" s="64"/>
    </row>
    <row r="39" spans="1:3" ht="17.25" customHeight="1">
      <c r="A39" s="37"/>
      <c r="B39" s="37"/>
      <c r="C39" s="64"/>
    </row>
    <row r="40" spans="1:3" ht="17.25" customHeight="1">
      <c r="A40" s="37"/>
      <c r="B40" s="37"/>
      <c r="C40" s="64"/>
    </row>
    <row r="41" spans="1:3" ht="17.25" customHeight="1">
      <c r="A41" s="37"/>
      <c r="B41" s="37"/>
      <c r="C41" s="64"/>
    </row>
    <row r="42" spans="1:3" ht="16.5" customHeight="1">
      <c r="A42" s="37"/>
      <c r="B42" s="37"/>
      <c r="C42" s="64"/>
    </row>
    <row r="43" spans="1:3" ht="15" customHeight="1">
      <c r="A43" s="37"/>
      <c r="B43" s="37"/>
      <c r="C43" s="64"/>
    </row>
    <row r="44" spans="1:3" ht="6.75" customHeight="1">
      <c r="A44" s="37"/>
      <c r="B44" s="37"/>
      <c r="C44" s="64"/>
    </row>
    <row r="45" spans="1:3" ht="12.75">
      <c r="A45" s="37"/>
      <c r="B45" s="37"/>
      <c r="C45" s="64"/>
    </row>
    <row r="46" spans="3:5" ht="12.75">
      <c r="C46" s="65"/>
      <c r="D46" s="66"/>
      <c r="E46" s="66"/>
    </row>
    <row r="47" spans="3:5" ht="12.75">
      <c r="C47" s="65"/>
      <c r="D47" s="66"/>
      <c r="E47" s="66"/>
    </row>
    <row r="49" spans="4:5" ht="12.75">
      <c r="D49" s="67"/>
      <c r="E49" s="67"/>
    </row>
  </sheetData>
  <autoFilter ref="A7:E42"/>
  <mergeCells count="3">
    <mergeCell ref="A5:E5"/>
    <mergeCell ref="A3:E3"/>
    <mergeCell ref="A2:E2"/>
  </mergeCells>
  <printOptions horizontalCentered="1"/>
  <pageMargins left="0.3937007874015748" right="0.3937007874015748" top="0.7874015748031497" bottom="0.7874015748031497" header="0.5118110236220472" footer="0.3937007874015748"/>
  <pageSetup fitToHeight="2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zoomScaleSheetLayoutView="100" workbookViewId="0" topLeftCell="A1">
      <selection activeCell="G1" sqref="G1:M1"/>
    </sheetView>
  </sheetViews>
  <sheetFormatPr defaultColWidth="9.00390625" defaultRowHeight="12.75"/>
  <cols>
    <col min="1" max="1" width="5.875" style="0" bestFit="1" customWidth="1"/>
    <col min="2" max="2" width="21.00390625" style="0" customWidth="1"/>
    <col min="3" max="3" width="12.875" style="0" hidden="1" customWidth="1"/>
    <col min="4" max="4" width="10.00390625" style="0" hidden="1" customWidth="1"/>
    <col min="5" max="5" width="14.625" style="0" customWidth="1"/>
    <col min="6" max="6" width="14.75390625" style="0" hidden="1" customWidth="1"/>
    <col min="7" max="7" width="7.00390625" style="0" hidden="1" customWidth="1"/>
    <col min="8" max="8" width="15.375" style="0" customWidth="1"/>
    <col min="9" max="9" width="15.25390625" style="0" customWidth="1"/>
    <col min="10" max="10" width="9.375" style="0" hidden="1" customWidth="1"/>
    <col min="11" max="11" width="9.25390625" style="171" hidden="1" customWidth="1"/>
    <col min="12" max="12" width="15.00390625" style="171" customWidth="1"/>
    <col min="13" max="13" width="20.375" style="171" customWidth="1"/>
    <col min="14" max="14" width="22.25390625" style="0" customWidth="1"/>
  </cols>
  <sheetData>
    <row r="1" spans="1:13" ht="15.75">
      <c r="A1" s="530"/>
      <c r="B1" s="530"/>
      <c r="C1" s="530"/>
      <c r="D1" s="36"/>
      <c r="E1" s="36"/>
      <c r="F1" s="36"/>
      <c r="G1" s="493" t="s">
        <v>79</v>
      </c>
      <c r="H1" s="493"/>
      <c r="I1" s="493"/>
      <c r="J1" s="493"/>
      <c r="K1" s="493"/>
      <c r="L1" s="493"/>
      <c r="M1" s="493"/>
    </row>
    <row r="2" spans="1:13" ht="15.75">
      <c r="A2" s="494" t="s">
        <v>969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15.75">
      <c r="A3" s="13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6" ht="12.75">
      <c r="A4" s="170"/>
      <c r="B4" s="170"/>
      <c r="C4" s="170"/>
      <c r="D4" s="170"/>
      <c r="E4" s="170"/>
      <c r="F4" s="170"/>
    </row>
    <row r="5" spans="1:6" ht="15">
      <c r="A5" s="170"/>
      <c r="B5" s="134"/>
      <c r="C5" s="170"/>
      <c r="D5" s="170"/>
      <c r="E5" s="170"/>
      <c r="F5" s="170"/>
    </row>
    <row r="6" spans="1:13" ht="52.5" customHeight="1">
      <c r="A6" s="513" t="s">
        <v>1337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</row>
    <row r="7" spans="1:6" ht="13.5" thickBot="1">
      <c r="A7" s="170"/>
      <c r="B7" s="170"/>
      <c r="C7" s="170"/>
      <c r="D7" s="170"/>
      <c r="E7" s="170"/>
      <c r="F7" s="170"/>
    </row>
    <row r="8" spans="1:14" ht="55.5" customHeight="1" thickBot="1">
      <c r="A8" s="504" t="s">
        <v>876</v>
      </c>
      <c r="B8" s="491" t="s">
        <v>1305</v>
      </c>
      <c r="C8" s="135" t="s">
        <v>1107</v>
      </c>
      <c r="D8" s="135" t="s">
        <v>1108</v>
      </c>
      <c r="E8" s="135" t="s">
        <v>529</v>
      </c>
      <c r="F8" s="135" t="s">
        <v>1107</v>
      </c>
      <c r="G8" s="135" t="s">
        <v>1108</v>
      </c>
      <c r="H8" s="135" t="s">
        <v>528</v>
      </c>
      <c r="I8" s="135" t="s">
        <v>527</v>
      </c>
      <c r="J8" s="135" t="s">
        <v>1109</v>
      </c>
      <c r="K8" s="135" t="s">
        <v>1108</v>
      </c>
      <c r="L8" s="135" t="s">
        <v>524</v>
      </c>
      <c r="M8" s="228" t="s">
        <v>526</v>
      </c>
      <c r="N8" s="230" t="s">
        <v>525</v>
      </c>
    </row>
    <row r="9" spans="1:14" ht="13.5" thickBot="1">
      <c r="A9" s="505"/>
      <c r="B9" s="492"/>
      <c r="C9" s="145" t="s">
        <v>1307</v>
      </c>
      <c r="D9" s="145" t="s">
        <v>1307</v>
      </c>
      <c r="E9" s="145" t="s">
        <v>1307</v>
      </c>
      <c r="F9" s="145" t="s">
        <v>1307</v>
      </c>
      <c r="G9" s="145" t="s">
        <v>1307</v>
      </c>
      <c r="H9" s="145" t="s">
        <v>1307</v>
      </c>
      <c r="I9" s="145" t="s">
        <v>1307</v>
      </c>
      <c r="J9" s="145" t="s">
        <v>1307</v>
      </c>
      <c r="K9" s="145" t="s">
        <v>1307</v>
      </c>
      <c r="L9" s="145" t="s">
        <v>1307</v>
      </c>
      <c r="M9" s="145" t="s">
        <v>1307</v>
      </c>
      <c r="N9" s="229" t="s">
        <v>1307</v>
      </c>
    </row>
    <row r="10" spans="1:14" ht="13.5" thickBot="1">
      <c r="A10" s="172">
        <v>1</v>
      </c>
      <c r="B10" s="173">
        <v>2</v>
      </c>
      <c r="C10" s="173"/>
      <c r="D10" s="173"/>
      <c r="E10" s="173">
        <v>3</v>
      </c>
      <c r="F10" s="173"/>
      <c r="G10" s="173"/>
      <c r="H10" s="173"/>
      <c r="I10" s="173">
        <v>4</v>
      </c>
      <c r="J10" s="173"/>
      <c r="K10" s="174"/>
      <c r="L10" s="174"/>
      <c r="M10" s="173">
        <v>5</v>
      </c>
      <c r="N10" s="227"/>
    </row>
    <row r="11" spans="1:14" ht="15.75">
      <c r="A11" s="148" t="s">
        <v>879</v>
      </c>
      <c r="B11" s="149" t="s">
        <v>1308</v>
      </c>
      <c r="C11" s="175">
        <f aca="true" t="shared" si="0" ref="C11:C21">F11+J11</f>
        <v>3153973</v>
      </c>
      <c r="D11" s="175">
        <f aca="true" t="shared" si="1" ref="D11:D21">G11+K11</f>
        <v>97694</v>
      </c>
      <c r="E11" s="175">
        <f aca="true" t="shared" si="2" ref="E11:E21">I11+M11</f>
        <v>3251667</v>
      </c>
      <c r="F11" s="175">
        <v>2102100</v>
      </c>
      <c r="G11" s="175">
        <f aca="true" t="shared" si="3" ref="G11:G21">I11-F11</f>
        <v>0</v>
      </c>
      <c r="H11" s="175">
        <v>3251667</v>
      </c>
      <c r="I11" s="175">
        <v>2102100</v>
      </c>
      <c r="J11" s="175">
        <v>1051873</v>
      </c>
      <c r="K11" s="175">
        <f aca="true" t="shared" si="4" ref="K11:K21">M11-J11</f>
        <v>97694</v>
      </c>
      <c r="L11" s="175">
        <v>2102100</v>
      </c>
      <c r="M11" s="175">
        <v>1149567</v>
      </c>
      <c r="N11" s="175">
        <v>1149567</v>
      </c>
    </row>
    <row r="12" spans="1:14" ht="15.75">
      <c r="A12" s="152" t="s">
        <v>1309</v>
      </c>
      <c r="B12" s="153" t="s">
        <v>1310</v>
      </c>
      <c r="C12" s="175">
        <f t="shared" si="0"/>
        <v>1704870</v>
      </c>
      <c r="D12" s="175">
        <f t="shared" si="1"/>
        <v>-7964</v>
      </c>
      <c r="E12" s="175">
        <f t="shared" si="2"/>
        <v>1696906</v>
      </c>
      <c r="F12" s="176">
        <v>1068700</v>
      </c>
      <c r="G12" s="175">
        <f t="shared" si="3"/>
        <v>0</v>
      </c>
      <c r="H12" s="175">
        <v>1696906</v>
      </c>
      <c r="I12" s="176">
        <v>1068700</v>
      </c>
      <c r="J12" s="176">
        <v>636170</v>
      </c>
      <c r="K12" s="176">
        <f t="shared" si="4"/>
        <v>-7964</v>
      </c>
      <c r="L12" s="176">
        <v>1068700</v>
      </c>
      <c r="M12" s="176">
        <v>628206</v>
      </c>
      <c r="N12" s="176">
        <v>628206</v>
      </c>
    </row>
    <row r="13" spans="1:14" ht="15.75">
      <c r="A13" s="152" t="s">
        <v>1311</v>
      </c>
      <c r="B13" s="153" t="s">
        <v>1312</v>
      </c>
      <c r="C13" s="175">
        <f t="shared" si="0"/>
        <v>1849829</v>
      </c>
      <c r="D13" s="175">
        <f t="shared" si="1"/>
        <v>-5524</v>
      </c>
      <c r="E13" s="175">
        <f t="shared" si="2"/>
        <v>1844305</v>
      </c>
      <c r="F13" s="176">
        <v>1408500</v>
      </c>
      <c r="G13" s="175">
        <f t="shared" si="3"/>
        <v>0</v>
      </c>
      <c r="H13" s="175">
        <v>1844305</v>
      </c>
      <c r="I13" s="176">
        <v>1408500</v>
      </c>
      <c r="J13" s="176">
        <v>441329</v>
      </c>
      <c r="K13" s="176">
        <f t="shared" si="4"/>
        <v>-5524</v>
      </c>
      <c r="L13" s="176">
        <v>1408500</v>
      </c>
      <c r="M13" s="176">
        <v>435805</v>
      </c>
      <c r="N13" s="176">
        <v>435805</v>
      </c>
    </row>
    <row r="14" spans="1:14" ht="15.75">
      <c r="A14" s="152" t="s">
        <v>1313</v>
      </c>
      <c r="B14" s="153" t="s">
        <v>1314</v>
      </c>
      <c r="C14" s="175">
        <f t="shared" si="0"/>
        <v>2768648</v>
      </c>
      <c r="D14" s="175">
        <f t="shared" si="1"/>
        <v>-20720</v>
      </c>
      <c r="E14" s="175">
        <f t="shared" si="2"/>
        <v>2747928</v>
      </c>
      <c r="F14" s="176">
        <v>1113400</v>
      </c>
      <c r="G14" s="175">
        <f t="shared" si="3"/>
        <v>0</v>
      </c>
      <c r="H14" s="175">
        <v>2747928</v>
      </c>
      <c r="I14" s="176">
        <v>1113400</v>
      </c>
      <c r="J14" s="176">
        <v>1655248</v>
      </c>
      <c r="K14" s="176">
        <f t="shared" si="4"/>
        <v>-20720</v>
      </c>
      <c r="L14" s="176">
        <v>1113400</v>
      </c>
      <c r="M14" s="176">
        <v>1634528</v>
      </c>
      <c r="N14" s="176">
        <v>1634528</v>
      </c>
    </row>
    <row r="15" spans="1:14" ht="15.75">
      <c r="A15" s="152" t="s">
        <v>1315</v>
      </c>
      <c r="B15" s="153" t="s">
        <v>1316</v>
      </c>
      <c r="C15" s="175">
        <f t="shared" si="0"/>
        <v>3156799</v>
      </c>
      <c r="D15" s="175">
        <f t="shared" si="1"/>
        <v>-11507</v>
      </c>
      <c r="E15" s="175">
        <f t="shared" si="2"/>
        <v>3145292</v>
      </c>
      <c r="F15" s="176">
        <v>2237500</v>
      </c>
      <c r="G15" s="175">
        <f t="shared" si="3"/>
        <v>0</v>
      </c>
      <c r="H15" s="175">
        <v>3145292</v>
      </c>
      <c r="I15" s="176">
        <v>2237500</v>
      </c>
      <c r="J15" s="176">
        <v>919299</v>
      </c>
      <c r="K15" s="176">
        <f t="shared" si="4"/>
        <v>-11507</v>
      </c>
      <c r="L15" s="176">
        <v>2237500</v>
      </c>
      <c r="M15" s="176">
        <v>907792</v>
      </c>
      <c r="N15" s="176">
        <v>907792</v>
      </c>
    </row>
    <row r="16" spans="1:14" ht="15.75">
      <c r="A16" s="152" t="s">
        <v>1317</v>
      </c>
      <c r="B16" s="153" t="s">
        <v>1318</v>
      </c>
      <c r="C16" s="175">
        <f t="shared" si="0"/>
        <v>1771555</v>
      </c>
      <c r="D16" s="175">
        <f t="shared" si="1"/>
        <v>-10477</v>
      </c>
      <c r="E16" s="175">
        <f t="shared" si="2"/>
        <v>1761078</v>
      </c>
      <c r="F16" s="176">
        <v>934600</v>
      </c>
      <c r="G16" s="175">
        <f t="shared" si="3"/>
        <v>0</v>
      </c>
      <c r="H16" s="175">
        <v>1761078</v>
      </c>
      <c r="I16" s="176">
        <v>934600</v>
      </c>
      <c r="J16" s="176">
        <v>836955</v>
      </c>
      <c r="K16" s="176">
        <f t="shared" si="4"/>
        <v>-10477</v>
      </c>
      <c r="L16" s="176">
        <v>934600</v>
      </c>
      <c r="M16" s="176">
        <v>826478</v>
      </c>
      <c r="N16" s="176">
        <v>826478</v>
      </c>
    </row>
    <row r="17" spans="1:14" ht="15.75">
      <c r="A17" s="152" t="s">
        <v>1330</v>
      </c>
      <c r="B17" s="153" t="s">
        <v>1319</v>
      </c>
      <c r="C17" s="175">
        <f t="shared" si="0"/>
        <v>770320</v>
      </c>
      <c r="D17" s="175">
        <f t="shared" si="1"/>
        <v>-8151</v>
      </c>
      <c r="E17" s="175">
        <f t="shared" si="2"/>
        <v>762169</v>
      </c>
      <c r="F17" s="176">
        <v>119200</v>
      </c>
      <c r="G17" s="175">
        <f t="shared" si="3"/>
        <v>0</v>
      </c>
      <c r="H17" s="175">
        <v>762169</v>
      </c>
      <c r="I17" s="176">
        <v>119200</v>
      </c>
      <c r="J17" s="176">
        <v>651120</v>
      </c>
      <c r="K17" s="176">
        <f t="shared" si="4"/>
        <v>-8151</v>
      </c>
      <c r="L17" s="176">
        <v>119200</v>
      </c>
      <c r="M17" s="176">
        <v>642969</v>
      </c>
      <c r="N17" s="176">
        <v>642969</v>
      </c>
    </row>
    <row r="18" spans="1:14" ht="15.75">
      <c r="A18" s="152" t="s">
        <v>1320</v>
      </c>
      <c r="B18" s="153" t="s">
        <v>1321</v>
      </c>
      <c r="C18" s="175">
        <f t="shared" si="0"/>
        <v>1118629</v>
      </c>
      <c r="D18" s="175">
        <f t="shared" si="1"/>
        <v>-14002</v>
      </c>
      <c r="E18" s="175">
        <f t="shared" si="2"/>
        <v>1104627</v>
      </c>
      <c r="F18" s="176">
        <v>0</v>
      </c>
      <c r="G18" s="175">
        <f t="shared" si="3"/>
        <v>0</v>
      </c>
      <c r="H18" s="175">
        <v>1104627</v>
      </c>
      <c r="I18" s="176">
        <v>0</v>
      </c>
      <c r="J18" s="176">
        <v>1118629</v>
      </c>
      <c r="K18" s="176">
        <f t="shared" si="4"/>
        <v>-14002</v>
      </c>
      <c r="L18" s="176">
        <v>0</v>
      </c>
      <c r="M18" s="176">
        <v>1104627</v>
      </c>
      <c r="N18" s="176">
        <v>1104627</v>
      </c>
    </row>
    <row r="19" spans="1:14" ht="15.75">
      <c r="A19" s="152" t="s">
        <v>1322</v>
      </c>
      <c r="B19" s="153" t="s">
        <v>1323</v>
      </c>
      <c r="C19" s="175">
        <f t="shared" si="0"/>
        <v>1346181</v>
      </c>
      <c r="D19" s="175">
        <f t="shared" si="1"/>
        <v>-10894</v>
      </c>
      <c r="E19" s="175">
        <f t="shared" si="2"/>
        <v>1335287</v>
      </c>
      <c r="F19" s="176">
        <v>475900</v>
      </c>
      <c r="G19" s="175">
        <f t="shared" si="3"/>
        <v>0</v>
      </c>
      <c r="H19" s="175">
        <v>1335287</v>
      </c>
      <c r="I19" s="176">
        <v>475900</v>
      </c>
      <c r="J19" s="176">
        <v>870281</v>
      </c>
      <c r="K19" s="176">
        <f t="shared" si="4"/>
        <v>-10894</v>
      </c>
      <c r="L19" s="176">
        <v>475900</v>
      </c>
      <c r="M19" s="176">
        <v>859387</v>
      </c>
      <c r="N19" s="176">
        <v>859387</v>
      </c>
    </row>
    <row r="20" spans="1:14" ht="15.75">
      <c r="A20" s="152" t="s">
        <v>1324</v>
      </c>
      <c r="B20" s="153" t="s">
        <v>1325</v>
      </c>
      <c r="C20" s="175">
        <f t="shared" si="0"/>
        <v>1957145</v>
      </c>
      <c r="D20" s="175">
        <f t="shared" si="1"/>
        <v>-6826</v>
      </c>
      <c r="E20" s="175">
        <f t="shared" si="2"/>
        <v>1950319</v>
      </c>
      <c r="F20" s="176">
        <v>1411800</v>
      </c>
      <c r="G20" s="175">
        <f t="shared" si="3"/>
        <v>0</v>
      </c>
      <c r="H20" s="175">
        <v>1950319</v>
      </c>
      <c r="I20" s="176">
        <v>1411800</v>
      </c>
      <c r="J20" s="176">
        <v>545345</v>
      </c>
      <c r="K20" s="176">
        <f t="shared" si="4"/>
        <v>-6826</v>
      </c>
      <c r="L20" s="176">
        <v>1411800</v>
      </c>
      <c r="M20" s="176">
        <v>538519</v>
      </c>
      <c r="N20" s="176">
        <v>538519</v>
      </c>
    </row>
    <row r="21" spans="1:14" ht="16.5" thickBot="1">
      <c r="A21" s="157" t="s">
        <v>1326</v>
      </c>
      <c r="B21" s="158" t="s">
        <v>1327</v>
      </c>
      <c r="C21" s="175">
        <f t="shared" si="0"/>
        <v>1723451</v>
      </c>
      <c r="D21" s="175">
        <f t="shared" si="1"/>
        <v>-1629</v>
      </c>
      <c r="E21" s="175">
        <f t="shared" si="2"/>
        <v>1721822</v>
      </c>
      <c r="F21" s="177">
        <v>1593300</v>
      </c>
      <c r="G21" s="175">
        <f t="shared" si="3"/>
        <v>0</v>
      </c>
      <c r="H21" s="175">
        <v>1450961</v>
      </c>
      <c r="I21" s="177">
        <v>1593300</v>
      </c>
      <c r="J21" s="177">
        <v>130151</v>
      </c>
      <c r="K21" s="177">
        <f t="shared" si="4"/>
        <v>-1629</v>
      </c>
      <c r="L21" s="177">
        <v>1322439</v>
      </c>
      <c r="M21" s="177">
        <v>128522</v>
      </c>
      <c r="N21" s="177">
        <v>128522</v>
      </c>
    </row>
    <row r="22" spans="1:14" ht="16.5" thickBot="1">
      <c r="A22" s="514" t="s">
        <v>1328</v>
      </c>
      <c r="B22" s="503"/>
      <c r="C22" s="178">
        <f aca="true" t="shared" si="5" ref="C22:N22">SUM(C11:C21)</f>
        <v>21321400</v>
      </c>
      <c r="D22" s="178">
        <f t="shared" si="5"/>
        <v>0</v>
      </c>
      <c r="E22" s="178">
        <f t="shared" si="5"/>
        <v>21321400</v>
      </c>
      <c r="F22" s="178">
        <f t="shared" si="5"/>
        <v>12465000</v>
      </c>
      <c r="G22" s="178">
        <f t="shared" si="5"/>
        <v>0</v>
      </c>
      <c r="H22" s="178">
        <f t="shared" si="5"/>
        <v>21050539</v>
      </c>
      <c r="I22" s="178">
        <f t="shared" si="5"/>
        <v>12465000</v>
      </c>
      <c r="J22" s="178">
        <f t="shared" si="5"/>
        <v>8856400</v>
      </c>
      <c r="K22" s="178">
        <f t="shared" si="5"/>
        <v>0</v>
      </c>
      <c r="L22" s="178">
        <f t="shared" si="5"/>
        <v>12194139</v>
      </c>
      <c r="M22" s="178">
        <f t="shared" si="5"/>
        <v>8856400</v>
      </c>
      <c r="N22" s="178">
        <f t="shared" si="5"/>
        <v>8856400</v>
      </c>
    </row>
  </sheetData>
  <mergeCells count="8">
    <mergeCell ref="G1:M1"/>
    <mergeCell ref="A2:M2"/>
    <mergeCell ref="B3:M3"/>
    <mergeCell ref="A1:C1"/>
    <mergeCell ref="A6:M6"/>
    <mergeCell ref="A22:B22"/>
    <mergeCell ref="A8:A9"/>
    <mergeCell ref="B8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25"/>
  <sheetViews>
    <sheetView workbookViewId="0" topLeftCell="A1">
      <selection activeCell="F22" sqref="F22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5.25390625" style="0" customWidth="1"/>
    <col min="4" max="4" width="11.875" style="0" hidden="1" customWidth="1"/>
    <col min="5" max="5" width="13.125" style="0" hidden="1" customWidth="1"/>
    <col min="6" max="6" width="13.00390625" style="0" customWidth="1"/>
  </cols>
  <sheetData>
    <row r="1" spans="1:5" ht="15.75">
      <c r="A1" s="530" t="s">
        <v>80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4.25" customHeight="1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49.5" customHeight="1">
      <c r="A7" s="496" t="s">
        <v>1088</v>
      </c>
      <c r="B7" s="496"/>
      <c r="C7" s="496"/>
      <c r="D7" s="496"/>
      <c r="E7" s="496"/>
    </row>
    <row r="8" ht="13.5" thickBot="1">
      <c r="F8" t="s">
        <v>109</v>
      </c>
    </row>
    <row r="9" spans="1:6" s="139" customFormat="1" ht="41.25" customHeight="1">
      <c r="A9" s="504" t="s">
        <v>876</v>
      </c>
      <c r="B9" s="491" t="s">
        <v>1305</v>
      </c>
      <c r="C9" s="168" t="s">
        <v>1089</v>
      </c>
      <c r="D9" s="137"/>
      <c r="E9" s="137"/>
      <c r="F9" s="168" t="s">
        <v>530</v>
      </c>
    </row>
    <row r="10" spans="1:6" s="139" customFormat="1" ht="17.25" customHeight="1">
      <c r="A10" s="539"/>
      <c r="B10" s="540"/>
      <c r="C10" s="142" t="s">
        <v>1307</v>
      </c>
      <c r="D10" s="143">
        <v>2011</v>
      </c>
      <c r="E10" s="231">
        <v>2012</v>
      </c>
      <c r="F10" s="142" t="s">
        <v>1307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232">
        <v>5</v>
      </c>
      <c r="F11" s="236">
        <v>4</v>
      </c>
    </row>
    <row r="12" spans="1:6" ht="15.75">
      <c r="A12" s="148" t="s">
        <v>879</v>
      </c>
      <c r="B12" s="149" t="s">
        <v>1308</v>
      </c>
      <c r="C12" s="150">
        <v>176541</v>
      </c>
      <c r="D12" s="151"/>
      <c r="E12" s="233"/>
      <c r="F12" s="150">
        <v>176541</v>
      </c>
    </row>
    <row r="13" spans="1:6" ht="15.75">
      <c r="A13" s="152" t="s">
        <v>1309</v>
      </c>
      <c r="B13" s="153" t="s">
        <v>1310</v>
      </c>
      <c r="C13" s="154">
        <v>176541</v>
      </c>
      <c r="D13" s="155"/>
      <c r="E13" s="234"/>
      <c r="F13" s="154">
        <v>176541</v>
      </c>
    </row>
    <row r="14" spans="1:6" ht="15.75">
      <c r="A14" s="152" t="s">
        <v>1311</v>
      </c>
      <c r="B14" s="153" t="s">
        <v>1312</v>
      </c>
      <c r="C14" s="154">
        <v>70616</v>
      </c>
      <c r="D14" s="155"/>
      <c r="E14" s="234"/>
      <c r="F14" s="154">
        <v>70616</v>
      </c>
    </row>
    <row r="15" spans="1:6" ht="15.75">
      <c r="A15" s="152" t="s">
        <v>1313</v>
      </c>
      <c r="B15" s="153" t="s">
        <v>1314</v>
      </c>
      <c r="C15" s="154">
        <v>0</v>
      </c>
      <c r="D15" s="155"/>
      <c r="E15" s="234"/>
      <c r="F15" s="154">
        <v>0</v>
      </c>
    </row>
    <row r="16" spans="1:6" ht="15.75">
      <c r="A16" s="152" t="s">
        <v>1315</v>
      </c>
      <c r="B16" s="153" t="s">
        <v>1316</v>
      </c>
      <c r="C16" s="154">
        <v>52963</v>
      </c>
      <c r="D16" s="155"/>
      <c r="E16" s="234"/>
      <c r="F16" s="154">
        <v>52963</v>
      </c>
    </row>
    <row r="17" spans="1:6" ht="15.75">
      <c r="A17" s="152" t="s">
        <v>1317</v>
      </c>
      <c r="B17" s="153" t="s">
        <v>1318</v>
      </c>
      <c r="C17" s="154">
        <v>44135</v>
      </c>
      <c r="D17" s="155"/>
      <c r="E17" s="234"/>
      <c r="F17" s="154">
        <v>44135</v>
      </c>
    </row>
    <row r="18" spans="1:6" ht="15.75">
      <c r="A18" s="152" t="s">
        <v>1330</v>
      </c>
      <c r="B18" s="153" t="s">
        <v>1319</v>
      </c>
      <c r="C18" s="154">
        <v>52963</v>
      </c>
      <c r="D18" s="155"/>
      <c r="E18" s="234"/>
      <c r="F18" s="154">
        <v>52963</v>
      </c>
    </row>
    <row r="19" spans="1:6" ht="15.75">
      <c r="A19" s="152" t="s">
        <v>1320</v>
      </c>
      <c r="B19" s="153" t="s">
        <v>1321</v>
      </c>
      <c r="C19" s="154">
        <v>44135</v>
      </c>
      <c r="D19" s="155"/>
      <c r="E19" s="234"/>
      <c r="F19" s="154">
        <v>44135</v>
      </c>
    </row>
    <row r="20" spans="1:6" ht="15.75">
      <c r="A20" s="152" t="s">
        <v>1322</v>
      </c>
      <c r="B20" s="153" t="s">
        <v>1323</v>
      </c>
      <c r="C20" s="154">
        <v>61790</v>
      </c>
      <c r="D20" s="155"/>
      <c r="E20" s="234"/>
      <c r="F20" s="154">
        <v>61790</v>
      </c>
    </row>
    <row r="21" spans="1:6" ht="15.75">
      <c r="A21" s="152" t="s">
        <v>1324</v>
      </c>
      <c r="B21" s="153" t="s">
        <v>1325</v>
      </c>
      <c r="C21" s="154">
        <v>26481</v>
      </c>
      <c r="D21" s="155"/>
      <c r="E21" s="234"/>
      <c r="F21" s="154">
        <v>26481</v>
      </c>
    </row>
    <row r="22" spans="1:6" ht="16.5" thickBot="1">
      <c r="A22" s="157" t="s">
        <v>1326</v>
      </c>
      <c r="B22" s="158" t="s">
        <v>1327</v>
      </c>
      <c r="C22" s="159">
        <v>44135</v>
      </c>
      <c r="D22" s="155"/>
      <c r="E22" s="234"/>
      <c r="F22" s="159">
        <v>44135</v>
      </c>
    </row>
    <row r="23" spans="1:6" s="163" customFormat="1" ht="16.5" thickBot="1">
      <c r="A23" s="514" t="s">
        <v>1328</v>
      </c>
      <c r="B23" s="503"/>
      <c r="C23" s="162">
        <f>SUM(C12:C22)</f>
        <v>750300</v>
      </c>
      <c r="D23" s="161">
        <f>SUM(D12:D22)</f>
        <v>0</v>
      </c>
      <c r="E23" s="235">
        <f>SUM(E12:E22)</f>
        <v>0</v>
      </c>
      <c r="F23" s="162">
        <f>SUM(F12:F22)</f>
        <v>750300</v>
      </c>
    </row>
    <row r="24" spans="1:5" s="163" customFormat="1" ht="15.75">
      <c r="A24" s="164"/>
      <c r="B24" s="164"/>
      <c r="C24" s="165"/>
      <c r="D24" s="165"/>
      <c r="E24" s="165"/>
    </row>
    <row r="25" spans="3:5" ht="12.75">
      <c r="C25" s="166"/>
      <c r="D25" s="166"/>
      <c r="E25" s="166"/>
    </row>
  </sheetData>
  <mergeCells count="8">
    <mergeCell ref="A23:B23"/>
    <mergeCell ref="A7:E7"/>
    <mergeCell ref="A9:A10"/>
    <mergeCell ref="B9:B10"/>
    <mergeCell ref="A1:E1"/>
    <mergeCell ref="A2:E2"/>
    <mergeCell ref="A3:E3"/>
    <mergeCell ref="B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F25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40.125" style="0" customWidth="1"/>
    <col min="3" max="3" width="19.625" style="0" customWidth="1"/>
    <col min="4" max="4" width="11.875" style="0" hidden="1" customWidth="1"/>
    <col min="5" max="5" width="13.125" style="0" hidden="1" customWidth="1"/>
    <col min="6" max="6" width="12.375" style="0" customWidth="1"/>
  </cols>
  <sheetData>
    <row r="1" spans="1:5" ht="15.75">
      <c r="A1" s="530" t="s">
        <v>81</v>
      </c>
      <c r="B1" s="530"/>
      <c r="C1" s="530"/>
      <c r="D1" s="530"/>
      <c r="E1" s="530"/>
    </row>
    <row r="2" spans="1:5" ht="15.75">
      <c r="A2" s="531" t="s">
        <v>969</v>
      </c>
      <c r="B2" s="531"/>
      <c r="C2" s="531"/>
      <c r="D2" s="531"/>
      <c r="E2" s="531"/>
    </row>
    <row r="3" spans="1:5" ht="15.75">
      <c r="A3" s="495"/>
      <c r="B3" s="495"/>
      <c r="C3" s="495"/>
      <c r="D3" s="495"/>
      <c r="E3" s="495"/>
    </row>
    <row r="4" spans="1:5" ht="15.75" hidden="1">
      <c r="A4" s="133"/>
      <c r="B4" s="495"/>
      <c r="C4" s="495"/>
      <c r="D4" s="495"/>
      <c r="E4" s="495"/>
    </row>
    <row r="5" ht="12.75" hidden="1"/>
    <row r="6" ht="15" hidden="1">
      <c r="B6" s="134"/>
    </row>
    <row r="7" spans="1:5" ht="49.5" customHeight="1">
      <c r="A7" s="541" t="s">
        <v>1090</v>
      </c>
      <c r="B7" s="541"/>
      <c r="C7" s="541"/>
      <c r="D7" s="541"/>
      <c r="E7" s="541"/>
    </row>
    <row r="8" ht="13.5" thickBot="1">
      <c r="F8" s="237" t="s">
        <v>109</v>
      </c>
    </row>
    <row r="9" spans="1:6" s="139" customFormat="1" ht="41.25" customHeight="1">
      <c r="A9" s="542" t="s">
        <v>876</v>
      </c>
      <c r="B9" s="544" t="s">
        <v>1305</v>
      </c>
      <c r="C9" s="136" t="s">
        <v>1089</v>
      </c>
      <c r="D9" s="137"/>
      <c r="E9" s="138"/>
      <c r="F9" s="168" t="s">
        <v>530</v>
      </c>
    </row>
    <row r="10" spans="1:6" s="139" customFormat="1" ht="17.25" customHeight="1">
      <c r="A10" s="543"/>
      <c r="B10" s="545"/>
      <c r="C10" s="167" t="s">
        <v>1307</v>
      </c>
      <c r="D10" s="143">
        <v>2011</v>
      </c>
      <c r="E10" s="142">
        <v>2012</v>
      </c>
      <c r="F10" s="167" t="s">
        <v>1307</v>
      </c>
    </row>
    <row r="11" spans="1:6" s="139" customFormat="1" ht="15.75" customHeight="1" thickBot="1">
      <c r="A11" s="144">
        <v>1</v>
      </c>
      <c r="B11" s="145">
        <v>2</v>
      </c>
      <c r="C11" s="146">
        <v>3</v>
      </c>
      <c r="D11" s="147">
        <v>4</v>
      </c>
      <c r="E11" s="146">
        <v>5</v>
      </c>
      <c r="F11" s="146">
        <v>4</v>
      </c>
    </row>
    <row r="12" spans="1:6" ht="15.75">
      <c r="A12" s="148" t="s">
        <v>879</v>
      </c>
      <c r="B12" s="149" t="s">
        <v>1308</v>
      </c>
      <c r="C12" s="150">
        <v>1155489</v>
      </c>
      <c r="D12" s="151"/>
      <c r="E12" s="150"/>
      <c r="F12" s="150">
        <v>1155489</v>
      </c>
    </row>
    <row r="13" spans="1:6" ht="15.75">
      <c r="A13" s="152" t="s">
        <v>1309</v>
      </c>
      <c r="B13" s="153" t="s">
        <v>1310</v>
      </c>
      <c r="C13" s="154">
        <v>397098</v>
      </c>
      <c r="D13" s="155"/>
      <c r="E13" s="154"/>
      <c r="F13" s="154">
        <v>397098</v>
      </c>
    </row>
    <row r="14" spans="1:6" ht="15.75">
      <c r="A14" s="152" t="s">
        <v>1311</v>
      </c>
      <c r="B14" s="153" t="s">
        <v>1312</v>
      </c>
      <c r="C14" s="154">
        <v>1820212</v>
      </c>
      <c r="D14" s="155"/>
      <c r="E14" s="154"/>
      <c r="F14" s="154">
        <v>1820212</v>
      </c>
    </row>
    <row r="15" spans="1:6" ht="15.75">
      <c r="A15" s="152" t="s">
        <v>1313</v>
      </c>
      <c r="B15" s="153" t="s">
        <v>1314</v>
      </c>
      <c r="C15" s="154">
        <v>153502</v>
      </c>
      <c r="D15" s="155"/>
      <c r="E15" s="154"/>
      <c r="F15" s="154">
        <v>153502</v>
      </c>
    </row>
    <row r="16" spans="1:6" ht="15.75">
      <c r="A16" s="152" t="s">
        <v>1315</v>
      </c>
      <c r="B16" s="153" t="s">
        <v>1316</v>
      </c>
      <c r="C16" s="154">
        <v>137217</v>
      </c>
      <c r="D16" s="155"/>
      <c r="E16" s="154"/>
      <c r="F16" s="154">
        <v>137217</v>
      </c>
    </row>
    <row r="17" spans="1:6" ht="15.75">
      <c r="A17" s="152" t="s">
        <v>1317</v>
      </c>
      <c r="B17" s="153" t="s">
        <v>1318</v>
      </c>
      <c r="C17" s="154">
        <v>1906731</v>
      </c>
      <c r="D17" s="155"/>
      <c r="E17" s="154"/>
      <c r="F17" s="154">
        <v>1906731</v>
      </c>
    </row>
    <row r="18" spans="1:6" ht="15.75">
      <c r="A18" s="152" t="s">
        <v>1330</v>
      </c>
      <c r="B18" s="153" t="s">
        <v>1319</v>
      </c>
      <c r="C18" s="154">
        <v>2501586</v>
      </c>
      <c r="D18" s="155"/>
      <c r="E18" s="154"/>
      <c r="F18" s="154">
        <v>2501586</v>
      </c>
    </row>
    <row r="19" spans="1:6" ht="15.75">
      <c r="A19" s="152" t="s">
        <v>1320</v>
      </c>
      <c r="B19" s="153" t="s">
        <v>1321</v>
      </c>
      <c r="C19" s="154">
        <v>1775064</v>
      </c>
      <c r="D19" s="155"/>
      <c r="E19" s="154"/>
      <c r="F19" s="154">
        <v>1775064</v>
      </c>
    </row>
    <row r="20" spans="1:6" ht="15.75">
      <c r="A20" s="152" t="s">
        <v>1322</v>
      </c>
      <c r="B20" s="153" t="s">
        <v>1323</v>
      </c>
      <c r="C20" s="154">
        <v>1502492</v>
      </c>
      <c r="D20" s="155"/>
      <c r="E20" s="154"/>
      <c r="F20" s="154">
        <v>1502492</v>
      </c>
    </row>
    <row r="21" spans="1:6" ht="15.75">
      <c r="A21" s="152" t="s">
        <v>1324</v>
      </c>
      <c r="B21" s="153" t="s">
        <v>1325</v>
      </c>
      <c r="C21" s="154">
        <v>79291</v>
      </c>
      <c r="D21" s="155"/>
      <c r="E21" s="154"/>
      <c r="F21" s="154">
        <v>79291</v>
      </c>
    </row>
    <row r="22" spans="1:6" ht="16.5" thickBot="1">
      <c r="A22" s="157" t="s">
        <v>1326</v>
      </c>
      <c r="B22" s="158" t="s">
        <v>1327</v>
      </c>
      <c r="C22" s="159">
        <v>34313</v>
      </c>
      <c r="D22" s="155"/>
      <c r="E22" s="154"/>
      <c r="F22" s="159">
        <v>34313</v>
      </c>
    </row>
    <row r="23" spans="1:6" s="163" customFormat="1" ht="16.5" thickBot="1">
      <c r="A23" s="514" t="s">
        <v>1328</v>
      </c>
      <c r="B23" s="503"/>
      <c r="C23" s="162">
        <f>SUM(C12:C22)</f>
        <v>11462995</v>
      </c>
      <c r="D23" s="161">
        <f>SUM(D12:D22)</f>
        <v>0</v>
      </c>
      <c r="E23" s="162">
        <f>SUM(E12:E22)</f>
        <v>0</v>
      </c>
      <c r="F23" s="162">
        <f>SUM(F12:F22)</f>
        <v>11462995</v>
      </c>
    </row>
    <row r="24" spans="1:5" s="163" customFormat="1" ht="15.75">
      <c r="A24" s="164"/>
      <c r="B24" s="164"/>
      <c r="C24" s="165"/>
      <c r="D24" s="165"/>
      <c r="E24" s="165"/>
    </row>
    <row r="25" spans="3:5" ht="12.75">
      <c r="C25" s="166"/>
      <c r="D25" s="166"/>
      <c r="E25" s="166"/>
    </row>
  </sheetData>
  <mergeCells count="8">
    <mergeCell ref="A1:E1"/>
    <mergeCell ref="A2:E2"/>
    <mergeCell ref="A3:E3"/>
    <mergeCell ref="B4:E4"/>
    <mergeCell ref="A23:B23"/>
    <mergeCell ref="A7:E7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fu-anjaeva</dc:creator>
  <cp:keywords/>
  <dc:description/>
  <cp:lastModifiedBy>WiZaRd</cp:lastModifiedBy>
  <cp:lastPrinted>2011-03-05T04:32:23Z</cp:lastPrinted>
  <dcterms:created xsi:type="dcterms:W3CDTF">2011-02-22T07:44:48Z</dcterms:created>
  <dcterms:modified xsi:type="dcterms:W3CDTF">2011-05-30T04:01:37Z</dcterms:modified>
  <cp:category/>
  <cp:version/>
  <cp:contentType/>
  <cp:contentStatus/>
</cp:coreProperties>
</file>